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05" windowHeight="6765" tabRatio="834"/>
  </bookViews>
  <sheets>
    <sheet name="P&amp;L QTD" sheetId="1" r:id="rId1"/>
    <sheet name="P&amp;L YTD" sheetId="2" r:id="rId2"/>
    <sheet name="Balance Sheet" sheetId="3" r:id="rId3"/>
    <sheet name="Cash Flow QTD" sheetId="4" r:id="rId4"/>
    <sheet name="Cash Flow YTD" sheetId="5" r:id="rId5"/>
    <sheet name="Free Cash Flow" sheetId="6" r:id="rId6"/>
    <sheet name="Non-GAAP Adjustments" sheetId="7" r:id="rId7"/>
    <sheet name="Non-GAAP OE Bridge QTD" sheetId="8" r:id="rId8"/>
    <sheet name="Non-GAAP OE Bridge YTD" sheetId="9" r:id="rId9"/>
    <sheet name="Non-GAAP Organic Revenue" sheetId="10" r:id="rId10"/>
  </sheets>
  <calcPr calcId="162913"/>
  <extLst>
    <ext uri="GoogleSheetsCustomDataVersion1">
      <go:sheetsCustomData xmlns:go="http://customooxmlschemas.google.com/" r:id="rId14" roundtripDataSignature="AMtx7mga9A5mLkUubFVNpODRyvNkHvIdyQ=="/>
    </ext>
  </extLst>
</workbook>
</file>

<file path=xl/calcChain.xml><?xml version="1.0" encoding="utf-8"?>
<calcChain xmlns="http://schemas.openxmlformats.org/spreadsheetml/2006/main">
  <c r="B37" i="4"/>
  <c r="B35"/>
</calcChain>
</file>

<file path=xl/sharedStrings.xml><?xml version="1.0" encoding="utf-8"?>
<sst xmlns="http://schemas.openxmlformats.org/spreadsheetml/2006/main" count="406" uniqueCount="168">
  <si>
    <t>GAAP-1</t>
  </si>
  <si>
    <t>Motorola Solutions, Inc. and Subsidiaries</t>
  </si>
  <si>
    <t>Condensed Consolidated Statements of Operations</t>
  </si>
  <si>
    <t>(In millions, except per share amounts)</t>
  </si>
  <si>
    <t>Three Months Ended</t>
  </si>
  <si>
    <t>Net sales from products</t>
  </si>
  <si>
    <t>Net sales from services</t>
  </si>
  <si>
    <t>Net sales</t>
  </si>
  <si>
    <t>Costs of products sales</t>
  </si>
  <si>
    <t>Costs of services sales</t>
  </si>
  <si>
    <t>Costs of sales</t>
  </si>
  <si>
    <t>Gross margin</t>
  </si>
  <si>
    <t>Selling, general and administrative expenses</t>
  </si>
  <si>
    <t>Research and development expenditures</t>
  </si>
  <si>
    <t>Other charges</t>
  </si>
  <si>
    <t>Intangibles amortization</t>
  </si>
  <si>
    <t>Operating earnings</t>
  </si>
  <si>
    <t>Other income (expense):</t>
  </si>
  <si>
    <t>Interest expense, net</t>
  </si>
  <si>
    <t>Other, net</t>
  </si>
  <si>
    <t>Total other expense</t>
  </si>
  <si>
    <t>Net earnings before income taxes</t>
  </si>
  <si>
    <t>Income tax expense</t>
  </si>
  <si>
    <t>Net earnings</t>
  </si>
  <si>
    <t>Less: Earnings attributable to non-controlling interests</t>
  </si>
  <si>
    <t>Net earnings attributable to Motorola Solutions, Inc.</t>
  </si>
  <si>
    <t>Earnings per common share:</t>
  </si>
  <si>
    <t>Basic</t>
  </si>
  <si>
    <t>Diluted</t>
  </si>
  <si>
    <t>Weighted average common shares outstanding:</t>
  </si>
  <si>
    <t>Percentage of Net Sales*</t>
  </si>
  <si>
    <t xml:space="preserve"> * Percentages may not add up due to rounding</t>
  </si>
  <si>
    <t>GAAP-2</t>
  </si>
  <si>
    <t>Gain on sales of investments and businesses, net</t>
  </si>
  <si>
    <t>Income tax expense (benefit)</t>
  </si>
  <si>
    <t>GAAP-3</t>
  </si>
  <si>
    <t>Condensed Consolidated Balance Sheets</t>
  </si>
  <si>
    <t>(In millions)</t>
  </si>
  <si>
    <t>Assets</t>
  </si>
  <si>
    <t>Cash and cash equivalents</t>
  </si>
  <si>
    <t>Accounts receivable, net</t>
  </si>
  <si>
    <t>Contract assets</t>
  </si>
  <si>
    <t>Inventories, net</t>
  </si>
  <si>
    <t>Other current assets</t>
  </si>
  <si>
    <t>Total current assets</t>
  </si>
  <si>
    <t>Property, plant and equipment, net</t>
  </si>
  <si>
    <t>Operating lease assets</t>
  </si>
  <si>
    <t>Investments</t>
  </si>
  <si>
    <t>Deferred income taxes</t>
  </si>
  <si>
    <t>Goodwill</t>
  </si>
  <si>
    <t>Intangible assets, net</t>
  </si>
  <si>
    <t>Other assets</t>
  </si>
  <si>
    <t>Total assets</t>
  </si>
  <si>
    <t>Current portion of long-term debt</t>
  </si>
  <si>
    <t>Accounts payable</t>
  </si>
  <si>
    <t>Contract liabilities</t>
  </si>
  <si>
    <t>Accrued liabilities</t>
  </si>
  <si>
    <t>Total current liabilities</t>
  </si>
  <si>
    <t>Long-term debt</t>
  </si>
  <si>
    <t>Operating lease liabilities</t>
  </si>
  <si>
    <t>Other liabilities</t>
  </si>
  <si>
    <t>Non-controlling interests</t>
  </si>
  <si>
    <t>GAAP-4</t>
  </si>
  <si>
    <t>Condensed Consolidated Statements of Cash Flows</t>
  </si>
  <si>
    <t>Operating</t>
  </si>
  <si>
    <t>Adjustments to reconcile Net earnings to Net cash provided by operating activities:</t>
  </si>
  <si>
    <t>Depreciation and amortization</t>
  </si>
  <si>
    <t>Share-based compensation expenses</t>
  </si>
  <si>
    <t>Accounts receivable</t>
  </si>
  <si>
    <t>Inventories</t>
  </si>
  <si>
    <t>Other current assets and contract assets</t>
  </si>
  <si>
    <t>Accounts payable, accrued liabilities and contract liabilities</t>
  </si>
  <si>
    <t>Other assets and liabilities</t>
  </si>
  <si>
    <t>Net cash provided by operating activities</t>
  </si>
  <si>
    <t>Investing</t>
  </si>
  <si>
    <t>Acquisitions and investments, net</t>
  </si>
  <si>
    <t>Proceeds from sales of investments and businesses, net</t>
  </si>
  <si>
    <t>Capital expenditures</t>
  </si>
  <si>
    <t>Net cash used for investing activities</t>
  </si>
  <si>
    <t>Financing</t>
  </si>
  <si>
    <t>Repayments of debt</t>
  </si>
  <si>
    <t>Net proceeds from issuance of debt</t>
  </si>
  <si>
    <t>Issuances of common stock</t>
  </si>
  <si>
    <t>Purchases of common stock</t>
  </si>
  <si>
    <t>Payments of dividends</t>
  </si>
  <si>
    <t>Effect of exchange rate changes on total cash and cash equivalents</t>
  </si>
  <si>
    <t>Cash and cash equivalents, beginning of period</t>
  </si>
  <si>
    <t>Cash and cash equivalents, end of period</t>
  </si>
  <si>
    <t>GAAP-5</t>
  </si>
  <si>
    <t>Loss from the extinguishment of long-term debt</t>
  </si>
  <si>
    <t>Payments of dividends to non-controlling interests</t>
  </si>
  <si>
    <t>Net cash used for financing activities</t>
  </si>
  <si>
    <t>Non-GAAP-1</t>
  </si>
  <si>
    <t>Reconciliation of Net Cash Provided by Operating Activities to Free Cash Flow</t>
  </si>
  <si>
    <r>
      <rPr>
        <sz val="9"/>
        <color rgb="FF000000"/>
        <rFont val="Arial"/>
        <family val="2"/>
      </rPr>
      <t>Free cash flow</t>
    </r>
  </si>
  <si>
    <t>Non-GAAP-2</t>
  </si>
  <si>
    <t xml:space="preserve">Reconciliation of Net Earnings Attributable to MSI to Non-GAAP Net Earnings Attributable to MSI </t>
  </si>
  <si>
    <t>Statement Line</t>
  </si>
  <si>
    <t>Net earnings attributable to MSI</t>
  </si>
  <si>
    <t>Non-GAAP adjustments before income taxes:</t>
  </si>
  <si>
    <t>Intangible assets amortization expense</t>
  </si>
  <si>
    <t>Cost of sales, SG&amp;A and R&amp;D</t>
  </si>
  <si>
    <t>Hytera-related legal expenses</t>
  </si>
  <si>
    <t>SG&amp;A</t>
  </si>
  <si>
    <t>Reorganization of business charges</t>
  </si>
  <si>
    <t>Cost of sales and Other charges (income)</t>
  </si>
  <si>
    <t>Legal settlements</t>
  </si>
  <si>
    <t>Other charges (Income)</t>
  </si>
  <si>
    <t>Fair value adjustments to equity investments</t>
  </si>
  <si>
    <t>Other (income) expense</t>
  </si>
  <si>
    <t>Operating lease asset impairments</t>
  </si>
  <si>
    <t>Other charges (income)</t>
  </si>
  <si>
    <t>Acquisition-related transaction fees</t>
  </si>
  <si>
    <t>Fixed asset impairments</t>
  </si>
  <si>
    <t>Adjustments to uncertain tax positions</t>
  </si>
  <si>
    <t>Interest income, net</t>
  </si>
  <si>
    <t>Loss from extinguishment of long-term debt</t>
  </si>
  <si>
    <t>Investment impairments</t>
  </si>
  <si>
    <t>Gain on Hytera legal settlement</t>
  </si>
  <si>
    <t>Gain on TETRA Ireland equity method investment</t>
  </si>
  <si>
    <t>(Gain) or loss on sales of investments and businesses, net</t>
  </si>
  <si>
    <t>Total Non-GAAP adjustments before income taxes</t>
  </si>
  <si>
    <t>Income tax expense on Non-GAAP adjustments</t>
  </si>
  <si>
    <t>Total Non-GAAP adjustments after income taxes</t>
  </si>
  <si>
    <t>Non-GAAP Net earnings attributable to MSI</t>
  </si>
  <si>
    <t>Calculation of Non-GAAP Tax Rate</t>
  </si>
  <si>
    <t>Total Non-GAAP adjustments before income taxes*</t>
  </si>
  <si>
    <t>Non-GAAP Net earnings before income taxes</t>
  </si>
  <si>
    <t>Income tax expense on Non-GAAP adjustments**</t>
  </si>
  <si>
    <t>Total Non-GAAP Income tax expense</t>
  </si>
  <si>
    <t>Non-GAAP Tax rate</t>
  </si>
  <si>
    <t>*See reconciliation on Non-GAAP-2 table above for detail on Non-GAAP adjustments before income taxes</t>
  </si>
  <si>
    <t>**Income tax impact of highlighted items</t>
  </si>
  <si>
    <t>Reconciliation of Earnings Per Share to Non-GAAP Earnings Per Share*</t>
  </si>
  <si>
    <t>Diluted Weighted Average Common Shares</t>
  </si>
  <si>
    <t>*Indicates Non-GAAP Diluted EPS</t>
  </si>
  <si>
    <t>Non-GAAP-3</t>
  </si>
  <si>
    <t>Reconciliations of Operating Earnings to Non-GAAP Operating Earnings and Operating Margin to Non-GAAP Operating Margin</t>
  </si>
  <si>
    <t>Products and Systems Integration</t>
  </si>
  <si>
    <t>Software and Services</t>
  </si>
  <si>
    <t>Total</t>
  </si>
  <si>
    <t>Operating earnings ("OE")</t>
  </si>
  <si>
    <t>Above OE non-GAAP adjustments:</t>
  </si>
  <si>
    <t>Total above-OE non-GAAP adjustments</t>
  </si>
  <si>
    <t>Operating earnings after non-GAAP adjustments</t>
  </si>
  <si>
    <t xml:space="preserve">  Operating earnings as a percentage of net sales - GAAP</t>
  </si>
  <si>
    <t xml:space="preserve">  Operating earnings as a percentage of net sales - after non-GAAP adjustments</t>
  </si>
  <si>
    <t>Non-GAAP-4</t>
  </si>
  <si>
    <t>Non-GAAP-5</t>
  </si>
  <si>
    <t>Reconciliation of Revenue to Non-GAAP Organic Revenue</t>
  </si>
  <si>
    <t>% Change</t>
  </si>
  <si>
    <t>Non-GAAP adjustments:</t>
  </si>
  <si>
    <t>Sales from acquisitions</t>
  </si>
  <si>
    <t>Organic revenue</t>
  </si>
  <si>
    <t>Liabilities and Stockholders' Equity</t>
  </si>
  <si>
    <t xml:space="preserve">Total liabilities and stockholders’ equity </t>
  </si>
  <si>
    <t>Total Motorola Solutions, Inc. stockholders’ equity</t>
  </si>
  <si>
    <t>Changes in assets and liabilities, net of effects of acquisitions, dispositions, and foreign currency translation adjustments:</t>
  </si>
  <si>
    <t>Environmental reserve expense</t>
  </si>
  <si>
    <t>Net decrease in total cash and cash equivalents</t>
  </si>
  <si>
    <t>Nine Months Ended</t>
  </si>
  <si>
    <t>Loss on ESN fixed asset impairment</t>
  </si>
  <si>
    <t>Cost of sales</t>
  </si>
  <si>
    <t>Losses (gains) on sales of investments and businesses, net</t>
  </si>
  <si>
    <t>Gains (losses) on sales of investments</t>
  </si>
  <si>
    <t>Gains (losses) on sales of investments and business, net</t>
  </si>
  <si>
    <t>Gains (losses) on sales of investments and businesses, net</t>
  </si>
  <si>
    <t>Non-cash other charges</t>
  </si>
</sst>
</file>

<file path=xl/styles.xml><?xml version="1.0" encoding="utf-8"?>
<styleSheet xmlns="http://schemas.openxmlformats.org/spreadsheetml/2006/main">
  <numFmts count="22">
    <numFmt numFmtId="164" formatCode="mmmm\ d\,\ yyyy"/>
    <numFmt numFmtId="165" formatCode="&quot;$&quot;* #,##0,,;* \(#,##0,,\);* &quot;-&quot;;_(@_)"/>
    <numFmt numFmtId="166" formatCode="* #0,,;* \(#0,,\);* &quot;-&quot;;_(@_)"/>
    <numFmt numFmtId="167" formatCode="* #,##0,,;* \(#,##0,,\);* &quot;-&quot;;_(@_)"/>
    <numFmt numFmtId="168" formatCode="&quot;$&quot;* #0,,_);&quot;$&quot;* \(#0,,\);&quot;$&quot;* &quot;-&quot;_);_(@_)"/>
    <numFmt numFmtId="169" formatCode="&quot;$&quot;* #0.00_);&quot;$&quot;* \(#0.00\);&quot;$&quot;* &quot;-&quot;_);_(@_)"/>
    <numFmt numFmtId="170" formatCode="* #0.0,,;* \(#0.0,,\);* &quot;-&quot;;_(@_)"/>
    <numFmt numFmtId="171" formatCode="#0.0_)%;\(#0.0\)%;&quot;-&quot;_)\%;_(@_)"/>
    <numFmt numFmtId="172" formatCode="0.0000000000"/>
    <numFmt numFmtId="173" formatCode="&quot;$&quot;* #,##0,,_);&quot;$&quot;* \(#,##0,,\);&quot;$&quot;* &quot;-&quot;_);_(@_)"/>
    <numFmt numFmtId="174" formatCode="* ###0,,;* \(###0,,\);* &quot;-&quot;;_(@_)"/>
    <numFmt numFmtId="175" formatCode="&quot;$&quot;* ###0,,_);&quot;$&quot;* \(###0,,\);&quot;$&quot;* &quot;-&quot;_);_(@_)"/>
    <numFmt numFmtId="176" formatCode="#0,,;&quot;-&quot;#0,,;#0,,;_(@_)"/>
    <numFmt numFmtId="177" formatCode="* #0.00;* \(#0.00\);* &quot;-&quot;;_(@_)"/>
    <numFmt numFmtId="178" formatCode="* ###0.00;* \(###0.00\);* &quot;-&quot;;_(@_)"/>
    <numFmt numFmtId="179" formatCode="&quot;$&quot;* #,##0.00_);&quot;$&quot;* \(#,##0.00\);&quot;$&quot;* &quot;-&quot;_);_(@_)"/>
    <numFmt numFmtId="180" formatCode="#0.0,,;&quot;-&quot;#0.0,,;#0.0,,;_(@_)"/>
    <numFmt numFmtId="181" formatCode="#,##0,,;&quot;-&quot;#,##0,,;#,##0,,;_(@_)"/>
    <numFmt numFmtId="182" formatCode="#0_)%;\(#0\)%;&quot;-&quot;_)\%;_(@_)"/>
    <numFmt numFmtId="183" formatCode="* ###0,,;* \(###0,,\);* &quot;—&quot;;_(@_)"/>
    <numFmt numFmtId="184" formatCode="* #0,,;* \(#0,,\);* &quot;—&quot;;_(@_)"/>
    <numFmt numFmtId="185" formatCode="&quot;$&quot;* #,##0,,_);&quot;$&quot;* \(#0,,\);&quot;$&quot;* &quot;-&quot;_);_(@_)"/>
  </numFmts>
  <fonts count="2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</font>
    <font>
      <i/>
      <u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B6B6"/>
        <bgColor rgb="FFB6B6B6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8">
    <xf numFmtId="0" fontId="0" fillId="0" borderId="0" xfId="0" applyFont="1" applyAlignment="1"/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5" fillId="0" borderId="4" xfId="0" applyFont="1" applyBorder="1" applyAlignment="1">
      <alignment horizontal="left" wrapText="1"/>
    </xf>
    <xf numFmtId="164" fontId="1" fillId="2" borderId="5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165" fontId="5" fillId="0" borderId="6" xfId="0" applyNumberFormat="1" applyFont="1" applyBorder="1" applyAlignment="1">
      <alignment wrapText="1"/>
    </xf>
    <xf numFmtId="0" fontId="6" fillId="0" borderId="8" xfId="0" applyFont="1" applyBorder="1" applyAlignment="1">
      <alignment wrapText="1"/>
    </xf>
    <xf numFmtId="166" fontId="5" fillId="0" borderId="9" xfId="0" applyNumberFormat="1" applyFont="1" applyBorder="1" applyAlignment="1">
      <alignment wrapText="1"/>
    </xf>
    <xf numFmtId="167" fontId="5" fillId="0" borderId="6" xfId="0" applyNumberFormat="1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166" fontId="5" fillId="0" borderId="8" xfId="0" applyNumberFormat="1" applyFont="1" applyBorder="1" applyAlignment="1">
      <alignment wrapText="1"/>
    </xf>
    <xf numFmtId="167" fontId="5" fillId="0" borderId="5" xfId="0" applyNumberFormat="1" applyFont="1" applyBorder="1" applyAlignment="1">
      <alignment wrapText="1"/>
    </xf>
    <xf numFmtId="166" fontId="5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166" fontId="5" fillId="0" borderId="5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0" xfId="0" applyFont="1"/>
    <xf numFmtId="168" fontId="5" fillId="0" borderId="10" xfId="0" applyNumberFormat="1" applyFont="1" applyBorder="1" applyAlignment="1">
      <alignment wrapText="1"/>
    </xf>
    <xf numFmtId="0" fontId="8" fillId="0" borderId="7" xfId="0" applyFont="1" applyBorder="1" applyAlignment="1">
      <alignment wrapText="1"/>
    </xf>
    <xf numFmtId="16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9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right" wrapText="1"/>
    </xf>
    <xf numFmtId="170" fontId="5" fillId="0" borderId="8" xfId="0" applyNumberFormat="1" applyFont="1" applyBorder="1" applyAlignment="1">
      <alignment wrapText="1"/>
    </xf>
    <xf numFmtId="170" fontId="5" fillId="0" borderId="9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171" fontId="5" fillId="0" borderId="6" xfId="0" applyNumberFormat="1" applyFont="1" applyBorder="1" applyAlignment="1">
      <alignment horizontal="right" wrapText="1"/>
    </xf>
    <xf numFmtId="171" fontId="5" fillId="0" borderId="9" xfId="0" applyNumberFormat="1" applyFont="1" applyBorder="1" applyAlignment="1">
      <alignment horizontal="right" wrapText="1"/>
    </xf>
    <xf numFmtId="171" fontId="5" fillId="0" borderId="8" xfId="0" applyNumberFormat="1" applyFont="1" applyBorder="1" applyAlignment="1">
      <alignment horizontal="right" wrapText="1"/>
    </xf>
    <xf numFmtId="171" fontId="5" fillId="0" borderId="5" xfId="0" applyNumberFormat="1" applyFont="1" applyBorder="1" applyAlignment="1">
      <alignment horizontal="right" wrapText="1"/>
    </xf>
    <xf numFmtId="171" fontId="6" fillId="0" borderId="9" xfId="0" applyNumberFormat="1" applyFont="1" applyBorder="1" applyAlignment="1">
      <alignment horizontal="right" wrapText="1"/>
    </xf>
    <xf numFmtId="171" fontId="5" fillId="0" borderId="10" xfId="0" applyNumberFormat="1" applyFont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2" fillId="0" borderId="0" xfId="0" applyFont="1"/>
    <xf numFmtId="0" fontId="7" fillId="0" borderId="0" xfId="0" applyFont="1" applyAlignment="1">
      <alignment vertical="center" wrapText="1"/>
    </xf>
    <xf numFmtId="172" fontId="12" fillId="0" borderId="0" xfId="0" applyNumberFormat="1" applyFont="1"/>
    <xf numFmtId="167" fontId="5" fillId="0" borderId="9" xfId="0" applyNumberFormat="1" applyFont="1" applyBorder="1" applyAlignment="1">
      <alignment wrapText="1"/>
    </xf>
    <xf numFmtId="167" fontId="5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73" fontId="5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167" fontId="5" fillId="0" borderId="8" xfId="0" applyNumberFormat="1" applyFont="1" applyBorder="1" applyAlignment="1">
      <alignment vertical="center" wrapText="1"/>
    </xf>
    <xf numFmtId="166" fontId="5" fillId="0" borderId="9" xfId="0" applyNumberFormat="1" applyFont="1" applyBorder="1" applyAlignment="1">
      <alignment vertical="center" wrapText="1"/>
    </xf>
    <xf numFmtId="167" fontId="5" fillId="0" borderId="5" xfId="0" applyNumberFormat="1" applyFont="1" applyBorder="1" applyAlignment="1">
      <alignment vertical="center" wrapText="1"/>
    </xf>
    <xf numFmtId="167" fontId="5" fillId="0" borderId="6" xfId="0" applyNumberFormat="1" applyFont="1" applyBorder="1" applyAlignment="1">
      <alignment vertical="center" wrapText="1"/>
    </xf>
    <xf numFmtId="167" fontId="12" fillId="0" borderId="0" xfId="0" applyNumberFormat="1" applyFont="1"/>
    <xf numFmtId="166" fontId="5" fillId="0" borderId="8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173" fontId="5" fillId="0" borderId="10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168" fontId="5" fillId="0" borderId="8" xfId="0" applyNumberFormat="1" applyFont="1" applyBorder="1" applyAlignment="1">
      <alignment vertical="center" wrapText="1"/>
    </xf>
    <xf numFmtId="167" fontId="5" fillId="0" borderId="9" xfId="0" applyNumberFormat="1" applyFont="1" applyBorder="1" applyAlignment="1">
      <alignment vertical="center" wrapText="1"/>
    </xf>
    <xf numFmtId="167" fontId="5" fillId="0" borderId="6" xfId="0" applyNumberFormat="1" applyFont="1" applyBorder="1" applyAlignment="1">
      <alignment vertical="center" wrapText="1"/>
    </xf>
    <xf numFmtId="167" fontId="5" fillId="0" borderId="8" xfId="0" applyNumberFormat="1" applyFont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175" fontId="5" fillId="0" borderId="8" xfId="0" applyNumberFormat="1" applyFont="1" applyBorder="1" applyAlignment="1">
      <alignment wrapText="1"/>
    </xf>
    <xf numFmtId="174" fontId="5" fillId="0" borderId="8" xfId="0" applyNumberFormat="1" applyFont="1" applyBorder="1" applyAlignment="1">
      <alignment wrapText="1"/>
    </xf>
    <xf numFmtId="174" fontId="5" fillId="0" borderId="9" xfId="0" applyNumberFormat="1" applyFont="1" applyBorder="1" applyAlignment="1">
      <alignment wrapText="1"/>
    </xf>
    <xf numFmtId="174" fontId="5" fillId="0" borderId="5" xfId="0" applyNumberFormat="1" applyFont="1" applyBorder="1" applyAlignment="1">
      <alignment wrapText="1"/>
    </xf>
    <xf numFmtId="174" fontId="5" fillId="0" borderId="6" xfId="0" applyNumberFormat="1" applyFont="1" applyBorder="1" applyAlignment="1">
      <alignment wrapText="1"/>
    </xf>
    <xf numFmtId="175" fontId="5" fillId="0" borderId="10" xfId="0" applyNumberFormat="1" applyFont="1" applyBorder="1" applyAlignment="1">
      <alignment wrapText="1"/>
    </xf>
    <xf numFmtId="173" fontId="5" fillId="0" borderId="10" xfId="0" applyNumberFormat="1" applyFont="1" applyBorder="1" applyAlignment="1">
      <alignment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175" fontId="5" fillId="0" borderId="5" xfId="0" applyNumberFormat="1" applyFont="1" applyBorder="1" applyAlignment="1">
      <alignment wrapText="1"/>
    </xf>
    <xf numFmtId="0" fontId="5" fillId="0" borderId="16" xfId="0" applyFont="1" applyBorder="1" applyAlignment="1">
      <alignment horizontal="left" wrapText="1"/>
    </xf>
    <xf numFmtId="173" fontId="5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3" borderId="5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left" vertical="top" wrapText="1"/>
    </xf>
    <xf numFmtId="175" fontId="5" fillId="0" borderId="6" xfId="0" applyNumberFormat="1" applyFont="1" applyBorder="1" applyAlignment="1">
      <alignment wrapText="1"/>
    </xf>
    <xf numFmtId="0" fontId="10" fillId="0" borderId="8" xfId="0" applyFont="1" applyBorder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5" fillId="0" borderId="12" xfId="0" applyFont="1" applyBorder="1" applyAlignment="1">
      <alignment wrapText="1"/>
    </xf>
    <xf numFmtId="0" fontId="12" fillId="4" borderId="17" xfId="0" applyFont="1" applyFill="1" applyBorder="1"/>
    <xf numFmtId="0" fontId="1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168" fontId="5" fillId="0" borderId="1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6" fontId="5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76" fontId="5" fillId="0" borderId="18" xfId="0" applyNumberFormat="1" applyFont="1" applyBorder="1" applyAlignment="1">
      <alignment wrapText="1"/>
    </xf>
    <xf numFmtId="174" fontId="5" fillId="0" borderId="18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0" fontId="7" fillId="0" borderId="11" xfId="0" applyFont="1" applyBorder="1" applyAlignment="1">
      <alignment wrapText="1"/>
    </xf>
    <xf numFmtId="174" fontId="5" fillId="0" borderId="2" xfId="0" applyNumberFormat="1" applyFont="1" applyBorder="1" applyAlignment="1">
      <alignment wrapText="1"/>
    </xf>
    <xf numFmtId="173" fontId="1" fillId="0" borderId="19" xfId="0" applyNumberFormat="1" applyFont="1" applyBorder="1" applyAlignment="1">
      <alignment wrapText="1"/>
    </xf>
    <xf numFmtId="173" fontId="5" fillId="0" borderId="11" xfId="0" applyNumberFormat="1" applyFont="1" applyBorder="1" applyAlignment="1">
      <alignment wrapText="1"/>
    </xf>
    <xf numFmtId="174" fontId="5" fillId="0" borderId="11" xfId="0" applyNumberFormat="1" applyFont="1" applyBorder="1" applyAlignment="1">
      <alignment wrapText="1"/>
    </xf>
    <xf numFmtId="167" fontId="5" fillId="0" borderId="11" xfId="0" applyNumberFormat="1" applyFont="1" applyBorder="1" applyAlignment="1">
      <alignment wrapText="1"/>
    </xf>
    <xf numFmtId="174" fontId="5" fillId="0" borderId="0" xfId="0" applyNumberFormat="1" applyFont="1" applyAlignment="1">
      <alignment wrapText="1"/>
    </xf>
    <xf numFmtId="171" fontId="1" fillId="0" borderId="19" xfId="0" applyNumberFormat="1" applyFont="1" applyBorder="1" applyAlignment="1">
      <alignment horizontal="right" wrapText="1"/>
    </xf>
    <xf numFmtId="0" fontId="7" fillId="0" borderId="12" xfId="0" applyFont="1" applyBorder="1" applyAlignment="1">
      <alignment wrapText="1"/>
    </xf>
    <xf numFmtId="0" fontId="13" fillId="0" borderId="0" xfId="0" applyFont="1"/>
    <xf numFmtId="0" fontId="11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169" fontId="5" fillId="0" borderId="11" xfId="0" applyNumberFormat="1" applyFont="1" applyBorder="1" applyAlignment="1">
      <alignment wrapText="1"/>
    </xf>
    <xf numFmtId="177" fontId="5" fillId="0" borderId="0" xfId="0" applyNumberFormat="1" applyFont="1" applyAlignment="1">
      <alignment wrapText="1"/>
    </xf>
    <xf numFmtId="180" fontId="5" fillId="0" borderId="0" xfId="0" applyNumberFormat="1" applyFont="1" applyAlignment="1">
      <alignment wrapText="1"/>
    </xf>
    <xf numFmtId="180" fontId="12" fillId="0" borderId="0" xfId="0" applyNumberFormat="1" applyFont="1"/>
    <xf numFmtId="0" fontId="10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181" fontId="5" fillId="0" borderId="2" xfId="0" applyNumberFormat="1" applyFont="1" applyBorder="1" applyAlignment="1">
      <alignment wrapText="1"/>
    </xf>
    <xf numFmtId="0" fontId="6" fillId="0" borderId="0" xfId="0" applyFont="1"/>
    <xf numFmtId="171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1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173" fontId="5" fillId="0" borderId="6" xfId="0" applyNumberFormat="1" applyFont="1" applyBorder="1" applyAlignment="1">
      <alignment wrapText="1"/>
    </xf>
    <xf numFmtId="182" fontId="5" fillId="0" borderId="6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182" fontId="5" fillId="0" borderId="5" xfId="0" applyNumberFormat="1" applyFont="1" applyBorder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left" wrapText="1" indent="1"/>
    </xf>
    <xf numFmtId="0" fontId="14" fillId="0" borderId="7" xfId="0" applyFont="1" applyBorder="1" applyAlignment="1">
      <alignment horizontal="left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3"/>
    </xf>
    <xf numFmtId="0" fontId="14" fillId="0" borderId="7" xfId="0" applyFont="1" applyBorder="1" applyAlignment="1">
      <alignment vertical="center" wrapText="1" inden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183" fontId="14" fillId="0" borderId="8" xfId="0" applyNumberFormat="1" applyFont="1" applyBorder="1" applyAlignment="1">
      <alignment wrapText="1"/>
    </xf>
    <xf numFmtId="0" fontId="14" fillId="0" borderId="0" xfId="0" applyFont="1" applyAlignment="1">
      <alignment horizontal="left" wrapText="1" indent="2"/>
    </xf>
    <xf numFmtId="0" fontId="14" fillId="0" borderId="0" xfId="0" applyFont="1" applyAlignment="1">
      <alignment horizontal="left" wrapText="1" indent="1"/>
    </xf>
    <xf numFmtId="168" fontId="5" fillId="0" borderId="17" xfId="0" applyNumberFormat="1" applyFont="1" applyBorder="1" applyAlignment="1">
      <alignment wrapText="1"/>
    </xf>
    <xf numFmtId="184" fontId="14" fillId="0" borderId="0" xfId="0" applyNumberFormat="1" applyFont="1" applyFill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11" xfId="0" applyFont="1" applyBorder="1" applyAlignment="1">
      <alignment wrapText="1"/>
    </xf>
    <xf numFmtId="0" fontId="12" fillId="0" borderId="17" xfId="0" applyFont="1" applyBorder="1"/>
    <xf numFmtId="181" fontId="5" fillId="0" borderId="21" xfId="0" applyNumberFormat="1" applyFont="1" applyBorder="1" applyAlignment="1">
      <alignment wrapText="1"/>
    </xf>
    <xf numFmtId="0" fontId="12" fillId="0" borderId="20" xfId="0" applyFont="1" applyBorder="1"/>
    <xf numFmtId="166" fontId="5" fillId="0" borderId="8" xfId="0" applyNumberFormat="1" applyFont="1" applyFill="1" applyBorder="1" applyAlignment="1">
      <alignment wrapText="1"/>
    </xf>
    <xf numFmtId="166" fontId="5" fillId="0" borderId="9" xfId="0" applyNumberFormat="1" applyFont="1" applyFill="1" applyBorder="1" applyAlignment="1">
      <alignment wrapText="1"/>
    </xf>
    <xf numFmtId="171" fontId="5" fillId="0" borderId="8" xfId="0" applyNumberFormat="1" applyFont="1" applyFill="1" applyBorder="1" applyAlignment="1">
      <alignment horizontal="right" wrapText="1"/>
    </xf>
    <xf numFmtId="171" fontId="5" fillId="0" borderId="9" xfId="0" applyNumberFormat="1" applyFont="1" applyFill="1" applyBorder="1" applyAlignment="1">
      <alignment horizontal="right" wrapText="1"/>
    </xf>
    <xf numFmtId="167" fontId="5" fillId="0" borderId="8" xfId="0" applyNumberFormat="1" applyFont="1" applyFill="1" applyBorder="1" applyAlignment="1">
      <alignment wrapText="1"/>
    </xf>
    <xf numFmtId="167" fontId="5" fillId="0" borderId="9" xfId="0" applyNumberFormat="1" applyFont="1" applyFill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 indent="2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/>
    <xf numFmtId="0" fontId="16" fillId="0" borderId="7" xfId="0" applyFont="1" applyBorder="1" applyAlignment="1">
      <alignment horizontal="left" vertical="top" wrapText="1"/>
    </xf>
    <xf numFmtId="168" fontId="16" fillId="0" borderId="8" xfId="0" applyNumberFormat="1" applyFont="1" applyBorder="1" applyAlignment="1">
      <alignment wrapText="1"/>
    </xf>
    <xf numFmtId="166" fontId="16" fillId="0" borderId="8" xfId="0" applyNumberFormat="1" applyFont="1" applyBorder="1" applyAlignment="1">
      <alignment wrapText="1"/>
    </xf>
    <xf numFmtId="166" fontId="16" fillId="0" borderId="9" xfId="0" applyNumberFormat="1" applyFont="1" applyBorder="1" applyAlignment="1">
      <alignment wrapText="1"/>
    </xf>
    <xf numFmtId="166" fontId="16" fillId="0" borderId="5" xfId="0" applyNumberFormat="1" applyFont="1" applyBorder="1" applyAlignment="1">
      <alignment wrapText="1"/>
    </xf>
    <xf numFmtId="167" fontId="16" fillId="0" borderId="8" xfId="0" applyNumberFormat="1" applyFont="1" applyBorder="1" applyAlignment="1">
      <alignment wrapText="1"/>
    </xf>
    <xf numFmtId="167" fontId="16" fillId="0" borderId="5" xfId="0" applyNumberFormat="1" applyFont="1" applyBorder="1" applyAlignment="1">
      <alignment wrapText="1"/>
    </xf>
    <xf numFmtId="175" fontId="16" fillId="0" borderId="6" xfId="0" applyNumberFormat="1" applyFont="1" applyBorder="1" applyAlignment="1">
      <alignment wrapText="1"/>
    </xf>
    <xf numFmtId="174" fontId="16" fillId="0" borderId="9" xfId="0" applyNumberFormat="1" applyFont="1" applyBorder="1" applyAlignment="1">
      <alignment wrapText="1"/>
    </xf>
    <xf numFmtId="175" fontId="16" fillId="0" borderId="10" xfId="0" applyNumberFormat="1" applyFont="1" applyBorder="1" applyAlignment="1">
      <alignment wrapText="1"/>
    </xf>
    <xf numFmtId="0" fontId="17" fillId="0" borderId="0" xfId="0" applyFont="1"/>
    <xf numFmtId="0" fontId="16" fillId="0" borderId="0" xfId="0" applyFont="1" applyAlignment="1">
      <alignment horizontal="left" wrapText="1"/>
    </xf>
    <xf numFmtId="168" fontId="16" fillId="0" borderId="11" xfId="0" applyNumberFormat="1" applyFont="1" applyBorder="1" applyAlignment="1">
      <alignment wrapText="1"/>
    </xf>
    <xf numFmtId="168" fontId="16" fillId="0" borderId="0" xfId="0" applyNumberFormat="1" applyFont="1" applyAlignment="1">
      <alignment wrapText="1"/>
    </xf>
    <xf numFmtId="166" fontId="16" fillId="0" borderId="0" xfId="0" applyNumberFormat="1" applyFont="1" applyAlignment="1">
      <alignment wrapText="1"/>
    </xf>
    <xf numFmtId="176" fontId="16" fillId="0" borderId="18" xfId="0" applyNumberFormat="1" applyFont="1" applyBorder="1" applyAlignment="1">
      <alignment wrapText="1"/>
    </xf>
    <xf numFmtId="176" fontId="16" fillId="0" borderId="2" xfId="0" applyNumberFormat="1" applyFont="1" applyBorder="1" applyAlignment="1">
      <alignment wrapText="1"/>
    </xf>
    <xf numFmtId="173" fontId="18" fillId="0" borderId="19" xfId="0" applyNumberFormat="1" applyFont="1" applyBorder="1" applyAlignment="1">
      <alignment wrapText="1"/>
    </xf>
    <xf numFmtId="174" fontId="16" fillId="0" borderId="18" xfId="0" applyNumberFormat="1" applyFont="1" applyBorder="1" applyAlignment="1">
      <alignment wrapText="1"/>
    </xf>
    <xf numFmtId="174" fontId="16" fillId="0" borderId="11" xfId="0" applyNumberFormat="1" applyFont="1" applyBorder="1" applyAlignment="1">
      <alignment wrapText="1"/>
    </xf>
    <xf numFmtId="174" fontId="16" fillId="0" borderId="0" xfId="0" applyNumberFormat="1" applyFont="1" applyAlignment="1">
      <alignment wrapText="1"/>
    </xf>
    <xf numFmtId="174" fontId="16" fillId="0" borderId="2" xfId="0" applyNumberFormat="1" applyFont="1" applyBorder="1" applyAlignment="1">
      <alignment wrapText="1"/>
    </xf>
    <xf numFmtId="171" fontId="18" fillId="0" borderId="19" xfId="0" applyNumberFormat="1" applyFont="1" applyBorder="1" applyAlignment="1">
      <alignment horizontal="right" wrapText="1"/>
    </xf>
    <xf numFmtId="167" fontId="16" fillId="0" borderId="11" xfId="0" applyNumberFormat="1" applyFont="1" applyBorder="1" applyAlignment="1">
      <alignment wrapText="1"/>
    </xf>
    <xf numFmtId="169" fontId="16" fillId="0" borderId="11" xfId="0" applyNumberFormat="1" applyFont="1" applyBorder="1" applyAlignment="1">
      <alignment wrapText="1"/>
    </xf>
    <xf numFmtId="169" fontId="16" fillId="0" borderId="0" xfId="0" applyNumberFormat="1" applyFont="1" applyAlignment="1">
      <alignment wrapText="1"/>
    </xf>
    <xf numFmtId="177" fontId="16" fillId="0" borderId="0" xfId="0" applyNumberFormat="1" applyFont="1" applyAlignment="1">
      <alignment wrapText="1"/>
    </xf>
    <xf numFmtId="177" fontId="16" fillId="0" borderId="18" xfId="0" applyNumberFormat="1" applyFont="1" applyBorder="1" applyAlignment="1">
      <alignment wrapText="1"/>
    </xf>
    <xf numFmtId="178" fontId="16" fillId="0" borderId="2" xfId="0" applyNumberFormat="1" applyFont="1" applyBorder="1" applyAlignment="1">
      <alignment wrapText="1"/>
    </xf>
    <xf numFmtId="179" fontId="18" fillId="0" borderId="19" xfId="0" applyNumberFormat="1" applyFont="1" applyBorder="1" applyAlignment="1">
      <alignment wrapText="1"/>
    </xf>
    <xf numFmtId="0" fontId="16" fillId="0" borderId="12" xfId="0" applyFont="1" applyBorder="1" applyAlignment="1">
      <alignment wrapText="1"/>
    </xf>
    <xf numFmtId="180" fontId="16" fillId="0" borderId="0" xfId="0" applyNumberFormat="1" applyFont="1" applyAlignment="1">
      <alignment wrapText="1"/>
    </xf>
    <xf numFmtId="173" fontId="16" fillId="0" borderId="11" xfId="0" applyNumberFormat="1" applyFont="1" applyBorder="1" applyAlignment="1">
      <alignment wrapText="1"/>
    </xf>
    <xf numFmtId="181" fontId="16" fillId="0" borderId="2" xfId="0" applyNumberFormat="1" applyFont="1" applyBorder="1" applyAlignment="1">
      <alignment wrapText="1"/>
    </xf>
    <xf numFmtId="0" fontId="19" fillId="0" borderId="12" xfId="0" applyFont="1" applyBorder="1" applyAlignment="1">
      <alignment wrapText="1"/>
    </xf>
    <xf numFmtId="171" fontId="16" fillId="0" borderId="0" xfId="0" applyNumberFormat="1" applyFont="1" applyAlignment="1">
      <alignment wrapText="1"/>
    </xf>
    <xf numFmtId="0" fontId="20" fillId="0" borderId="0" xfId="0" applyFont="1"/>
    <xf numFmtId="173" fontId="16" fillId="0" borderId="6" xfId="0" applyNumberFormat="1" applyFont="1" applyBorder="1" applyAlignment="1">
      <alignment wrapText="1"/>
    </xf>
    <xf numFmtId="0" fontId="20" fillId="0" borderId="8" xfId="0" applyFont="1" applyBorder="1" applyAlignment="1">
      <alignment wrapText="1"/>
    </xf>
    <xf numFmtId="173" fontId="16" fillId="0" borderId="5" xfId="0" applyNumberFormat="1" applyFont="1" applyBorder="1" applyAlignment="1">
      <alignment wrapText="1"/>
    </xf>
    <xf numFmtId="167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Font="1" applyAlignment="1"/>
    <xf numFmtId="185" fontId="5" fillId="0" borderId="11" xfId="0" applyNumberFormat="1" applyFont="1" applyBorder="1" applyAlignment="1">
      <alignment wrapText="1"/>
    </xf>
    <xf numFmtId="185" fontId="5" fillId="0" borderId="10" xfId="0" applyNumberFormat="1" applyFont="1" applyBorder="1" applyAlignment="1">
      <alignment wrapText="1"/>
    </xf>
    <xf numFmtId="185" fontId="5" fillId="0" borderId="8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9" fillId="0" borderId="12" xfId="0" applyFont="1" applyFill="1" applyBorder="1" applyAlignment="1">
      <alignment wrapText="1"/>
    </xf>
    <xf numFmtId="0" fontId="17" fillId="0" borderId="0" xfId="0" applyFont="1" applyFill="1"/>
    <xf numFmtId="177" fontId="5" fillId="0" borderId="17" xfId="0" applyNumberFormat="1" applyFont="1" applyBorder="1" applyAlignment="1">
      <alignment wrapText="1"/>
    </xf>
    <xf numFmtId="177" fontId="16" fillId="0" borderId="17" xfId="0" applyNumberFormat="1" applyFont="1" applyBorder="1" applyAlignment="1">
      <alignment wrapText="1"/>
    </xf>
    <xf numFmtId="0" fontId="5" fillId="0" borderId="7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62"/>
  <sheetViews>
    <sheetView tabSelected="1" zoomScaleNormal="100" workbookViewId="0"/>
  </sheetViews>
  <sheetFormatPr defaultColWidth="12.5703125" defaultRowHeight="16.5" customHeight="1"/>
  <cols>
    <col min="1" max="1" width="3.85546875" customWidth="1"/>
    <col min="2" max="2" width="60.140625" customWidth="1"/>
    <col min="3" max="3" width="19.140625" customWidth="1"/>
    <col min="4" max="4" width="13.140625" hidden="1" customWidth="1"/>
    <col min="5" max="5" width="19.140625" customWidth="1"/>
    <col min="6" max="6" width="14.42578125" customWidth="1"/>
    <col min="7" max="9" width="13.140625" customWidth="1"/>
    <col min="10" max="26" width="12.42578125" customWidth="1"/>
  </cols>
  <sheetData>
    <row r="2" spans="2:9" ht="16.5" customHeight="1">
      <c r="E2" s="1" t="s">
        <v>0</v>
      </c>
      <c r="G2" s="2"/>
      <c r="H2" s="2"/>
      <c r="I2" s="2"/>
    </row>
    <row r="3" spans="2:9" ht="16.5" customHeight="1">
      <c r="B3" s="217" t="s">
        <v>1</v>
      </c>
      <c r="C3" s="218"/>
      <c r="D3" s="218"/>
      <c r="E3" s="218"/>
    </row>
    <row r="4" spans="2:9" ht="16.5" customHeight="1">
      <c r="B4" s="219" t="s">
        <v>2</v>
      </c>
      <c r="C4" s="218"/>
      <c r="D4" s="218"/>
      <c r="E4" s="218"/>
    </row>
    <row r="5" spans="2:9" ht="16.5" customHeight="1">
      <c r="B5" s="220" t="s">
        <v>3</v>
      </c>
      <c r="C5" s="218"/>
      <c r="D5" s="218"/>
      <c r="E5" s="218"/>
    </row>
    <row r="7" spans="2:9" ht="16.5" customHeight="1">
      <c r="C7" s="221" t="s">
        <v>4</v>
      </c>
      <c r="D7" s="222"/>
      <c r="E7" s="223"/>
      <c r="F7" s="3"/>
    </row>
    <row r="8" spans="2:9" ht="16.5" customHeight="1">
      <c r="C8" s="4">
        <v>45199</v>
      </c>
      <c r="D8" s="5"/>
      <c r="E8" s="4">
        <v>44835</v>
      </c>
      <c r="F8" s="3"/>
    </row>
    <row r="9" spans="2:9" ht="16.5" customHeight="1">
      <c r="B9" s="6" t="s">
        <v>5</v>
      </c>
      <c r="C9" s="7">
        <v>1490000000</v>
      </c>
      <c r="D9" s="8"/>
      <c r="E9" s="7">
        <v>1439000000</v>
      </c>
      <c r="F9" s="3"/>
    </row>
    <row r="10" spans="2:9" ht="16.5" customHeight="1">
      <c r="B10" s="6" t="s">
        <v>6</v>
      </c>
      <c r="C10" s="40">
        <v>1066000000</v>
      </c>
      <c r="D10" s="8"/>
      <c r="E10" s="9">
        <v>934000000</v>
      </c>
      <c r="F10" s="3"/>
    </row>
    <row r="11" spans="2:9" ht="16.5" customHeight="1">
      <c r="B11" s="134" t="s">
        <v>7</v>
      </c>
      <c r="C11" s="10">
        <v>2556000000</v>
      </c>
      <c r="D11" s="11"/>
      <c r="E11" s="10">
        <v>2373000000</v>
      </c>
      <c r="F11" s="12"/>
    </row>
    <row r="12" spans="2:9" ht="16.5" customHeight="1">
      <c r="B12" s="6" t="s">
        <v>8</v>
      </c>
      <c r="C12" s="13">
        <v>658000000</v>
      </c>
      <c r="D12" s="11"/>
      <c r="E12" s="151">
        <v>659000000</v>
      </c>
      <c r="F12" s="3"/>
    </row>
    <row r="13" spans="2:9" ht="16.5" customHeight="1">
      <c r="B13" s="6" t="s">
        <v>9</v>
      </c>
      <c r="C13" s="9">
        <v>618000000</v>
      </c>
      <c r="D13" s="11"/>
      <c r="E13" s="152">
        <v>683000000</v>
      </c>
      <c r="F13" s="3"/>
    </row>
    <row r="14" spans="2:9" ht="16.5" customHeight="1">
      <c r="B14" s="134" t="s">
        <v>10</v>
      </c>
      <c r="C14" s="14">
        <v>1276000000</v>
      </c>
      <c r="D14" s="11"/>
      <c r="E14" s="14">
        <v>1342000000</v>
      </c>
      <c r="F14" s="3"/>
    </row>
    <row r="15" spans="2:9" ht="16.5" customHeight="1">
      <c r="B15" s="6" t="s">
        <v>11</v>
      </c>
      <c r="C15" s="14">
        <v>1280000000</v>
      </c>
      <c r="D15" s="11"/>
      <c r="E15" s="14">
        <v>1031000000</v>
      </c>
      <c r="F15" s="3"/>
    </row>
    <row r="16" spans="2:9" ht="16.5" customHeight="1">
      <c r="B16" s="6" t="s">
        <v>12</v>
      </c>
      <c r="C16" s="15">
        <v>380000000</v>
      </c>
      <c r="D16" s="11"/>
      <c r="E16" s="15">
        <v>378000000</v>
      </c>
      <c r="F16" s="3"/>
    </row>
    <row r="17" spans="2:6" ht="16.5" customHeight="1">
      <c r="B17" s="6" t="s">
        <v>13</v>
      </c>
      <c r="C17" s="13">
        <v>215000000</v>
      </c>
      <c r="D17" s="11"/>
      <c r="E17" s="13">
        <v>197000000</v>
      </c>
      <c r="F17" s="3"/>
    </row>
    <row r="18" spans="2:6" ht="16.5" customHeight="1">
      <c r="B18" s="16" t="s">
        <v>14</v>
      </c>
      <c r="C18" s="13">
        <v>7000000</v>
      </c>
      <c r="D18" s="11"/>
      <c r="E18" s="13">
        <v>20000000</v>
      </c>
      <c r="F18" s="3"/>
    </row>
    <row r="19" spans="2:6" ht="16.5" customHeight="1">
      <c r="B19" s="16" t="s">
        <v>15</v>
      </c>
      <c r="C19" s="9">
        <v>39000000</v>
      </c>
      <c r="D19" s="11"/>
      <c r="E19" s="9">
        <v>63000000</v>
      </c>
      <c r="F19" s="12"/>
    </row>
    <row r="20" spans="2:6" ht="16.5" customHeight="1">
      <c r="B20" s="16" t="s">
        <v>16</v>
      </c>
      <c r="C20" s="17">
        <v>639000000</v>
      </c>
      <c r="D20" s="11"/>
      <c r="E20" s="17">
        <v>373000000</v>
      </c>
      <c r="F20" s="3"/>
    </row>
    <row r="21" spans="2:6" ht="16.5" customHeight="1">
      <c r="B21" s="16" t="s">
        <v>17</v>
      </c>
      <c r="C21" s="18"/>
      <c r="D21" s="8"/>
      <c r="E21" s="18"/>
      <c r="F21" s="3"/>
    </row>
    <row r="22" spans="2:6" ht="16.5" customHeight="1">
      <c r="B22" s="134" t="s">
        <v>18</v>
      </c>
      <c r="C22" s="13">
        <v>-53000000</v>
      </c>
      <c r="D22" s="11"/>
      <c r="E22" s="13">
        <v>-60000000</v>
      </c>
      <c r="F22" s="3"/>
    </row>
    <row r="23" spans="2:6" s="162" customFormat="1" ht="16.5" customHeight="1">
      <c r="B23" s="134" t="s">
        <v>165</v>
      </c>
      <c r="C23" s="13">
        <v>-1000000</v>
      </c>
      <c r="D23" s="11"/>
      <c r="E23" s="13">
        <v>1000000</v>
      </c>
      <c r="F23" s="3"/>
    </row>
    <row r="24" spans="2:6" ht="16.5" customHeight="1">
      <c r="B24" s="134" t="s">
        <v>19</v>
      </c>
      <c r="C24" s="9">
        <v>7000000</v>
      </c>
      <c r="D24" s="11"/>
      <c r="E24" s="9">
        <v>19000000</v>
      </c>
      <c r="F24" s="3"/>
    </row>
    <row r="25" spans="2:6" ht="16.5" customHeight="1">
      <c r="B25" s="16" t="s">
        <v>20</v>
      </c>
      <c r="C25" s="17">
        <v>-47000000</v>
      </c>
      <c r="D25" s="11"/>
      <c r="E25" s="17">
        <v>-40000000</v>
      </c>
      <c r="F25" s="3"/>
    </row>
    <row r="26" spans="2:6" ht="16.5" customHeight="1">
      <c r="B26" s="16" t="s">
        <v>21</v>
      </c>
      <c r="C26" s="15">
        <v>592000000</v>
      </c>
      <c r="D26" s="11"/>
      <c r="E26" s="15">
        <v>333000000</v>
      </c>
      <c r="F26" s="3"/>
    </row>
    <row r="27" spans="2:6" ht="16.5" customHeight="1">
      <c r="B27" s="16" t="s">
        <v>22</v>
      </c>
      <c r="C27" s="9">
        <v>127000000</v>
      </c>
      <c r="D27" s="11"/>
      <c r="E27" s="9">
        <v>53000000</v>
      </c>
      <c r="F27" s="3"/>
    </row>
    <row r="28" spans="2:6" ht="16.5" customHeight="1">
      <c r="B28" s="16" t="s">
        <v>23</v>
      </c>
      <c r="C28" s="15">
        <v>465000000</v>
      </c>
      <c r="D28" s="11"/>
      <c r="E28" s="15">
        <v>280000000</v>
      </c>
      <c r="F28" s="3"/>
    </row>
    <row r="29" spans="2:6" ht="16.5" customHeight="1">
      <c r="B29" s="16" t="s">
        <v>24</v>
      </c>
      <c r="C29" s="9">
        <v>1000000</v>
      </c>
      <c r="D29" s="11"/>
      <c r="E29" s="9">
        <v>1000000</v>
      </c>
      <c r="F29" s="3"/>
    </row>
    <row r="30" spans="2:6" ht="16.5" customHeight="1">
      <c r="B30" s="16" t="s">
        <v>25</v>
      </c>
      <c r="C30" s="20">
        <v>464000000</v>
      </c>
      <c r="D30" s="11"/>
      <c r="E30" s="20">
        <v>279000000</v>
      </c>
      <c r="F30" s="3"/>
    </row>
    <row r="31" spans="2:6" ht="16.5" customHeight="1">
      <c r="B31" s="21" t="s">
        <v>26</v>
      </c>
      <c r="C31" s="8"/>
      <c r="D31" s="8"/>
      <c r="E31" s="8"/>
      <c r="F31" s="3"/>
    </row>
    <row r="32" spans="2:6" ht="16.5" customHeight="1">
      <c r="B32" s="134" t="s">
        <v>27</v>
      </c>
      <c r="C32" s="22">
        <v>2.78</v>
      </c>
      <c r="D32" s="23"/>
      <c r="E32" s="22">
        <v>1.67</v>
      </c>
      <c r="F32" s="3"/>
    </row>
    <row r="33" spans="2:6" ht="16.5" customHeight="1">
      <c r="B33" s="134" t="s">
        <v>28</v>
      </c>
      <c r="C33" s="22">
        <v>2.7</v>
      </c>
      <c r="D33" s="23"/>
      <c r="E33" s="22">
        <v>1.63</v>
      </c>
      <c r="F33" s="3"/>
    </row>
    <row r="34" spans="2:6" ht="16.5" customHeight="1">
      <c r="B34" s="24" t="s">
        <v>29</v>
      </c>
      <c r="C34" s="25"/>
      <c r="D34" s="11"/>
      <c r="E34" s="25"/>
      <c r="F34" s="3"/>
    </row>
    <row r="35" spans="2:6" ht="16.5" customHeight="1">
      <c r="B35" s="134" t="s">
        <v>27</v>
      </c>
      <c r="C35" s="26">
        <v>166700000</v>
      </c>
      <c r="D35" s="11"/>
      <c r="E35" s="26">
        <v>167200000</v>
      </c>
      <c r="F35" s="3"/>
    </row>
    <row r="36" spans="2:6" ht="16.5" customHeight="1">
      <c r="B36" s="134" t="s">
        <v>28</v>
      </c>
      <c r="C36" s="27">
        <v>171700000</v>
      </c>
      <c r="D36" s="11"/>
      <c r="E36" s="27">
        <v>171500000</v>
      </c>
      <c r="F36" s="3"/>
    </row>
    <row r="37" spans="2:6" ht="16.5" customHeight="1">
      <c r="C37" s="28"/>
      <c r="E37" s="28"/>
    </row>
    <row r="39" spans="2:6" ht="16.5" customHeight="1">
      <c r="C39" s="224" t="s">
        <v>30</v>
      </c>
      <c r="D39" s="222"/>
      <c r="E39" s="223"/>
      <c r="F39" s="3"/>
    </row>
    <row r="40" spans="2:6" ht="16.5" customHeight="1">
      <c r="B40" s="16" t="s">
        <v>5</v>
      </c>
      <c r="C40" s="29">
        <v>0.58299999999999996</v>
      </c>
      <c r="D40" s="18"/>
      <c r="E40" s="29">
        <v>0.60599999999999998</v>
      </c>
      <c r="F40" s="3"/>
    </row>
    <row r="41" spans="2:6" ht="16.5" customHeight="1">
      <c r="B41" s="16" t="s">
        <v>6</v>
      </c>
      <c r="C41" s="30">
        <v>0.41700000000000004</v>
      </c>
      <c r="D41" s="8"/>
      <c r="E41" s="30">
        <v>0.39400000000000002</v>
      </c>
      <c r="F41" s="3"/>
    </row>
    <row r="42" spans="2:6" ht="16.5" customHeight="1">
      <c r="B42" s="134" t="s">
        <v>7</v>
      </c>
      <c r="C42" s="29">
        <v>1</v>
      </c>
      <c r="D42" s="8"/>
      <c r="E42" s="29">
        <v>1</v>
      </c>
      <c r="F42" s="3"/>
    </row>
    <row r="43" spans="2:6" ht="16.5" customHeight="1">
      <c r="B43" s="16" t="s">
        <v>8</v>
      </c>
      <c r="C43" s="31">
        <v>0.44200000000000006</v>
      </c>
      <c r="D43" s="8"/>
      <c r="E43" s="153">
        <v>0.45800000000000002</v>
      </c>
      <c r="F43" s="3"/>
    </row>
    <row r="44" spans="2:6" ht="16.5" customHeight="1">
      <c r="B44" s="16" t="s">
        <v>9</v>
      </c>
      <c r="C44" s="30">
        <v>0.57999999999999996</v>
      </c>
      <c r="D44" s="8"/>
      <c r="E44" s="154">
        <v>0.73099999999999998</v>
      </c>
      <c r="F44" s="3"/>
    </row>
    <row r="45" spans="2:6" ht="16.5" customHeight="1">
      <c r="B45" s="134" t="s">
        <v>10</v>
      </c>
      <c r="C45" s="32">
        <v>0.499</v>
      </c>
      <c r="D45" s="8"/>
      <c r="E45" s="32">
        <v>0.56599999999999995</v>
      </c>
      <c r="F45" s="3"/>
    </row>
    <row r="46" spans="2:6" ht="16.5" customHeight="1">
      <c r="B46" s="16" t="s">
        <v>11</v>
      </c>
      <c r="C46" s="32">
        <v>0.501</v>
      </c>
      <c r="D46" s="8"/>
      <c r="E46" s="32">
        <v>0.434</v>
      </c>
      <c r="F46" s="3"/>
    </row>
    <row r="47" spans="2:6" ht="16.5" customHeight="1">
      <c r="B47" s="16" t="s">
        <v>12</v>
      </c>
      <c r="C47" s="29">
        <v>0.14899999999999999</v>
      </c>
      <c r="D47" s="8"/>
      <c r="E47" s="29">
        <v>0.159</v>
      </c>
      <c r="F47" s="3"/>
    </row>
    <row r="48" spans="2:6" ht="16.5" customHeight="1">
      <c r="B48" s="16" t="s">
        <v>13</v>
      </c>
      <c r="C48" s="31">
        <v>8.4000000000000005E-2</v>
      </c>
      <c r="D48" s="8"/>
      <c r="E48" s="31">
        <v>8.3000000000000004E-2</v>
      </c>
      <c r="F48" s="3"/>
    </row>
    <row r="49" spans="2:6" ht="16.5" customHeight="1">
      <c r="B49" s="16" t="s">
        <v>14</v>
      </c>
      <c r="C49" s="31">
        <v>3.0000000000000001E-3</v>
      </c>
      <c r="D49" s="8"/>
      <c r="E49" s="31">
        <v>8.0000000000000002E-3</v>
      </c>
      <c r="F49" s="3"/>
    </row>
    <row r="50" spans="2:6" ht="16.5" customHeight="1">
      <c r="B50" s="16" t="s">
        <v>15</v>
      </c>
      <c r="C50" s="33">
        <v>1.4999999999999999E-2</v>
      </c>
      <c r="D50" s="8"/>
      <c r="E50" s="30">
        <v>2.7E-2</v>
      </c>
      <c r="F50" s="3"/>
    </row>
    <row r="51" spans="2:6" ht="16.5" customHeight="1">
      <c r="B51" s="16" t="s">
        <v>16</v>
      </c>
      <c r="C51" s="32">
        <v>0.25</v>
      </c>
      <c r="D51" s="8"/>
      <c r="E51" s="32">
        <v>0.157</v>
      </c>
      <c r="F51" s="3"/>
    </row>
    <row r="52" spans="2:6" ht="16.5" customHeight="1">
      <c r="B52" s="16" t="s">
        <v>17</v>
      </c>
      <c r="C52" s="5"/>
      <c r="D52" s="8"/>
      <c r="E52" s="18"/>
      <c r="F52" s="3"/>
    </row>
    <row r="53" spans="2:6" ht="16.5" customHeight="1">
      <c r="B53" s="134" t="s">
        <v>18</v>
      </c>
      <c r="C53" s="31">
        <v>-2.1000000000000001E-2</v>
      </c>
      <c r="D53" s="8"/>
      <c r="E53" s="31">
        <v>-2.5000000000000001E-2</v>
      </c>
      <c r="F53" s="3"/>
    </row>
    <row r="54" spans="2:6" s="162" customFormat="1" ht="16.5" customHeight="1">
      <c r="B54" s="6" t="s">
        <v>165</v>
      </c>
      <c r="C54" s="31">
        <v>0</v>
      </c>
      <c r="D54" s="8"/>
      <c r="E54" s="31">
        <v>0</v>
      </c>
      <c r="F54" s="3"/>
    </row>
    <row r="55" spans="2:6" ht="16.5" customHeight="1">
      <c r="B55" s="134" t="s">
        <v>19</v>
      </c>
      <c r="C55" s="30">
        <v>3.0000000000000001E-3</v>
      </c>
      <c r="D55" s="8"/>
      <c r="E55" s="30">
        <v>8.0000000000000002E-3</v>
      </c>
      <c r="F55" s="3"/>
    </row>
    <row r="56" spans="2:6" ht="16.5" customHeight="1">
      <c r="B56" s="16" t="s">
        <v>20</v>
      </c>
      <c r="C56" s="32">
        <v>-1.8000000000000002E-2</v>
      </c>
      <c r="D56" s="8"/>
      <c r="E56" s="32">
        <v>-1.7000000000000001E-2</v>
      </c>
      <c r="F56" s="3"/>
    </row>
    <row r="57" spans="2:6" ht="16.5" customHeight="1">
      <c r="B57" s="16" t="s">
        <v>21</v>
      </c>
      <c r="C57" s="29">
        <v>0.23199999999999998</v>
      </c>
      <c r="D57" s="8"/>
      <c r="E57" s="29">
        <v>0.14000000000000001</v>
      </c>
      <c r="F57" s="3"/>
    </row>
    <row r="58" spans="2:6" ht="16.5" customHeight="1">
      <c r="B58" s="16" t="s">
        <v>22</v>
      </c>
      <c r="C58" s="30">
        <v>0.05</v>
      </c>
      <c r="D58" s="8"/>
      <c r="E58" s="30">
        <v>2.1999999999999999E-2</v>
      </c>
      <c r="F58" s="3"/>
    </row>
    <row r="59" spans="2:6" ht="16.5" customHeight="1">
      <c r="B59" s="16" t="s">
        <v>23</v>
      </c>
      <c r="C59" s="29">
        <v>0.182</v>
      </c>
      <c r="D59" s="8"/>
      <c r="E59" s="29">
        <v>0.11799999999999999</v>
      </c>
      <c r="F59" s="3"/>
    </row>
    <row r="60" spans="2:6" ht="16.5" customHeight="1">
      <c r="B60" s="16" t="s">
        <v>24</v>
      </c>
      <c r="C60" s="30">
        <v>0</v>
      </c>
      <c r="D60" s="8"/>
      <c r="E60" s="30">
        <v>0</v>
      </c>
      <c r="F60" s="3"/>
    </row>
    <row r="61" spans="2:6" ht="16.5" customHeight="1">
      <c r="B61" s="16" t="s">
        <v>25</v>
      </c>
      <c r="C61" s="34">
        <v>0.182</v>
      </c>
      <c r="D61" s="8"/>
      <c r="E61" s="34">
        <v>0.11799999999999999</v>
      </c>
      <c r="F61" s="3"/>
    </row>
    <row r="62" spans="2:6" ht="16.5" customHeight="1">
      <c r="B62" s="35" t="s">
        <v>31</v>
      </c>
      <c r="C62" s="36"/>
      <c r="E62" s="36"/>
    </row>
  </sheetData>
  <mergeCells count="5">
    <mergeCell ref="B3:E3"/>
    <mergeCell ref="B4:E4"/>
    <mergeCell ref="B5:E5"/>
    <mergeCell ref="C7:E7"/>
    <mergeCell ref="C39:E39"/>
  </mergeCells>
  <pageMargins left="0.75" right="0.75" top="1" bottom="1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22"/>
  <sheetViews>
    <sheetView zoomScaleNormal="100" workbookViewId="0"/>
  </sheetViews>
  <sheetFormatPr defaultColWidth="12.5703125" defaultRowHeight="16.5" customHeight="1"/>
  <cols>
    <col min="1" max="1" width="3.42578125" customWidth="1"/>
    <col min="2" max="2" width="30.28515625" customWidth="1"/>
    <col min="3" max="3" width="3.85546875" customWidth="1"/>
    <col min="4" max="4" width="20.140625" customWidth="1"/>
    <col min="5" max="5" width="1.28515625" customWidth="1"/>
    <col min="6" max="6" width="20.140625" customWidth="1"/>
    <col min="7" max="7" width="0.85546875" customWidth="1"/>
    <col min="8" max="8" width="20.140625" customWidth="1"/>
    <col min="9" max="9" width="2.42578125" customWidth="1"/>
    <col min="10" max="10" width="13.140625" customWidth="1"/>
    <col min="11" max="26" width="12.42578125" customWidth="1"/>
  </cols>
  <sheetData>
    <row r="1" spans="2:10" ht="16.5" customHeight="1">
      <c r="H1" s="43" t="s">
        <v>148</v>
      </c>
    </row>
    <row r="2" spans="2:10" ht="16.5" customHeight="1">
      <c r="B2" s="217" t="s">
        <v>1</v>
      </c>
      <c r="C2" s="218"/>
      <c r="D2" s="218"/>
      <c r="E2" s="218"/>
      <c r="F2" s="218"/>
      <c r="G2" s="218"/>
      <c r="H2" s="218"/>
    </row>
    <row r="3" spans="2:10" ht="16.5" customHeight="1">
      <c r="B3" s="217" t="s">
        <v>149</v>
      </c>
      <c r="C3" s="218"/>
      <c r="D3" s="218"/>
      <c r="E3" s="218"/>
      <c r="F3" s="218"/>
      <c r="G3" s="218"/>
      <c r="H3" s="218"/>
    </row>
    <row r="4" spans="2:10" ht="16.5" customHeight="1">
      <c r="B4" s="217" t="s">
        <v>37</v>
      </c>
      <c r="C4" s="218"/>
      <c r="D4" s="218"/>
      <c r="E4" s="218"/>
      <c r="F4" s="218"/>
      <c r="G4" s="218"/>
      <c r="H4" s="218"/>
    </row>
    <row r="6" spans="2:10" ht="16.5" customHeight="1">
      <c r="B6" s="37"/>
      <c r="C6" s="37"/>
      <c r="D6" s="221" t="s">
        <v>4</v>
      </c>
      <c r="E6" s="222"/>
      <c r="F6" s="223"/>
      <c r="G6" s="37"/>
      <c r="H6" s="37"/>
      <c r="I6" s="121"/>
    </row>
    <row r="7" spans="2:10" ht="16.5" customHeight="1">
      <c r="B7" s="121"/>
      <c r="C7" s="121"/>
      <c r="D7" s="122"/>
      <c r="E7" s="121"/>
      <c r="F7" s="122"/>
      <c r="G7" s="121"/>
      <c r="H7" s="122"/>
    </row>
    <row r="8" spans="2:10" ht="16.5" customHeight="1">
      <c r="D8" s="4">
        <v>45199</v>
      </c>
      <c r="E8" s="123"/>
      <c r="F8" s="4">
        <v>44835</v>
      </c>
      <c r="G8" s="8"/>
      <c r="H8" s="124" t="s">
        <v>150</v>
      </c>
      <c r="I8" s="125"/>
    </row>
    <row r="9" spans="2:10" ht="16.5" customHeight="1">
      <c r="B9" s="94" t="s">
        <v>7</v>
      </c>
      <c r="D9" s="126">
        <v>2556000000</v>
      </c>
      <c r="E9" s="8"/>
      <c r="F9" s="202">
        <v>2373000000</v>
      </c>
      <c r="G9" s="8"/>
      <c r="H9" s="127">
        <v>0.08</v>
      </c>
      <c r="I9" s="125"/>
    </row>
    <row r="10" spans="2:10" ht="16.5" customHeight="1">
      <c r="B10" s="94" t="s">
        <v>151</v>
      </c>
      <c r="D10" s="8"/>
      <c r="E10" s="8"/>
      <c r="F10" s="203"/>
      <c r="G10" s="8"/>
      <c r="H10" s="8"/>
      <c r="I10" s="125"/>
    </row>
    <row r="11" spans="2:10" ht="16.5" customHeight="1">
      <c r="B11" s="94" t="s">
        <v>152</v>
      </c>
      <c r="D11" s="9">
        <v>20000000</v>
      </c>
      <c r="E11" s="8"/>
      <c r="F11" s="168">
        <v>1000000</v>
      </c>
      <c r="G11" s="8"/>
      <c r="H11" s="128"/>
      <c r="I11" s="125"/>
      <c r="J11" s="19"/>
    </row>
    <row r="12" spans="2:10" ht="16.5" customHeight="1">
      <c r="B12" s="94" t="s">
        <v>153</v>
      </c>
      <c r="D12" s="78">
        <v>2536000000</v>
      </c>
      <c r="E12" s="8"/>
      <c r="F12" s="204">
        <v>2372000000</v>
      </c>
      <c r="G12" s="8"/>
      <c r="H12" s="129">
        <v>7.0000000000000007E-2</v>
      </c>
      <c r="I12" s="125"/>
    </row>
    <row r="15" spans="2:10" ht="16.5" customHeight="1">
      <c r="B15" s="37"/>
      <c r="C15" s="37"/>
      <c r="D15" s="221" t="s">
        <v>160</v>
      </c>
      <c r="E15" s="222"/>
      <c r="F15" s="223"/>
      <c r="G15" s="37"/>
      <c r="H15" s="37"/>
    </row>
    <row r="16" spans="2:10" ht="16.5" customHeight="1">
      <c r="B16" s="121"/>
      <c r="C16" s="121"/>
      <c r="D16" s="122"/>
      <c r="E16" s="121"/>
      <c r="F16" s="122"/>
      <c r="G16" s="121"/>
      <c r="H16" s="122"/>
    </row>
    <row r="17" spans="2:10" ht="16.5" customHeight="1">
      <c r="B17" s="37"/>
      <c r="C17" s="37"/>
      <c r="D17" s="4">
        <v>45199</v>
      </c>
      <c r="E17" s="123"/>
      <c r="F17" s="4">
        <v>44835</v>
      </c>
      <c r="G17" s="8"/>
      <c r="H17" s="124" t="s">
        <v>150</v>
      </c>
    </row>
    <row r="18" spans="2:10" ht="16.5" customHeight="1">
      <c r="B18" s="94" t="s">
        <v>7</v>
      </c>
      <c r="C18" s="37"/>
      <c r="D18" s="126">
        <v>7129000000</v>
      </c>
      <c r="E18" s="8"/>
      <c r="F18" s="202">
        <v>6405000000</v>
      </c>
      <c r="G18" s="8"/>
      <c r="H18" s="127">
        <v>0.11</v>
      </c>
    </row>
    <row r="19" spans="2:10" ht="16.5" customHeight="1">
      <c r="B19" s="94" t="s">
        <v>151</v>
      </c>
      <c r="C19" s="37"/>
      <c r="D19" s="8"/>
      <c r="E19" s="8"/>
      <c r="F19" s="203"/>
      <c r="G19" s="8"/>
      <c r="H19" s="8"/>
    </row>
    <row r="20" spans="2:10" ht="16.5" customHeight="1">
      <c r="B20" s="94" t="s">
        <v>152</v>
      </c>
      <c r="C20" s="37"/>
      <c r="D20" s="9">
        <v>87000000</v>
      </c>
      <c r="E20" s="8"/>
      <c r="F20" s="168">
        <v>6000000</v>
      </c>
      <c r="G20" s="8"/>
      <c r="H20" s="128"/>
      <c r="J20" s="19"/>
    </row>
    <row r="21" spans="2:10" ht="16.5" customHeight="1">
      <c r="B21" s="94" t="s">
        <v>153</v>
      </c>
      <c r="C21" s="37"/>
      <c r="D21" s="78">
        <v>7042000000</v>
      </c>
      <c r="E21" s="8"/>
      <c r="F21" s="204">
        <v>6399000000</v>
      </c>
      <c r="G21" s="8"/>
      <c r="H21" s="129">
        <v>0.1</v>
      </c>
    </row>
    <row r="22" spans="2:10" ht="16.5" customHeight="1">
      <c r="B22" s="37"/>
      <c r="C22" s="37"/>
      <c r="D22" s="37"/>
      <c r="E22" s="37"/>
      <c r="F22" s="37"/>
      <c r="G22" s="37"/>
      <c r="H22" s="37"/>
    </row>
  </sheetData>
  <mergeCells count="5">
    <mergeCell ref="B2:H2"/>
    <mergeCell ref="B3:H3"/>
    <mergeCell ref="B4:H4"/>
    <mergeCell ref="D6:F6"/>
    <mergeCell ref="D15:F15"/>
  </mergeCells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62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60.140625" customWidth="1"/>
    <col min="3" max="3" width="19.140625" customWidth="1"/>
    <col min="4" max="4" width="13.140625" hidden="1" customWidth="1"/>
    <col min="5" max="5" width="19.140625" customWidth="1"/>
    <col min="6" max="6" width="14.42578125" customWidth="1"/>
    <col min="7" max="25" width="13.140625" customWidth="1"/>
    <col min="26" max="26" width="12.42578125" customWidth="1"/>
  </cols>
  <sheetData>
    <row r="1" spans="1:25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6.5" customHeight="1">
      <c r="A2" s="37"/>
      <c r="B2" s="37"/>
      <c r="C2" s="37"/>
      <c r="D2" s="37"/>
      <c r="E2" s="1" t="s">
        <v>32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6.5" customHeight="1">
      <c r="A3" s="37"/>
      <c r="B3" s="217" t="s">
        <v>1</v>
      </c>
      <c r="C3" s="218"/>
      <c r="D3" s="218"/>
      <c r="E3" s="21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6.5" customHeight="1">
      <c r="A4" s="37"/>
      <c r="B4" s="219" t="s">
        <v>2</v>
      </c>
      <c r="C4" s="218"/>
      <c r="D4" s="218"/>
      <c r="E4" s="21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6.5" customHeight="1">
      <c r="A5" s="37"/>
      <c r="B5" s="220" t="s">
        <v>3</v>
      </c>
      <c r="C5" s="218"/>
      <c r="D5" s="218"/>
      <c r="E5" s="218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6.5" customHeight="1">
      <c r="A7" s="37"/>
      <c r="B7" s="37"/>
      <c r="C7" s="221" t="s">
        <v>160</v>
      </c>
      <c r="D7" s="222"/>
      <c r="E7" s="223"/>
      <c r="F7" s="3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6.5" customHeight="1">
      <c r="A8" s="37"/>
      <c r="B8" s="37"/>
      <c r="C8" s="4">
        <v>45199</v>
      </c>
      <c r="D8" s="5"/>
      <c r="E8" s="4">
        <v>44835</v>
      </c>
      <c r="F8" s="3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6.5" customHeight="1">
      <c r="A9" s="37"/>
      <c r="B9" s="6" t="s">
        <v>5</v>
      </c>
      <c r="C9" s="7">
        <v>4063000000</v>
      </c>
      <c r="D9" s="8"/>
      <c r="E9" s="7">
        <v>3697000000</v>
      </c>
      <c r="F9" s="3"/>
      <c r="G9" s="38"/>
      <c r="H9" s="39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6.5" customHeight="1">
      <c r="A10" s="37"/>
      <c r="B10" s="6" t="s">
        <v>6</v>
      </c>
      <c r="C10" s="40">
        <v>3066000000</v>
      </c>
      <c r="D10" s="8"/>
      <c r="E10" s="40">
        <v>2708000000</v>
      </c>
      <c r="F10" s="3"/>
      <c r="G10" s="3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6.5" customHeight="1">
      <c r="A11" s="37"/>
      <c r="B11" s="135" t="s">
        <v>7</v>
      </c>
      <c r="C11" s="10">
        <v>7129000000</v>
      </c>
      <c r="D11" s="11"/>
      <c r="E11" s="10">
        <v>6405000000</v>
      </c>
      <c r="F11" s="12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6.5" customHeight="1">
      <c r="A12" s="37"/>
      <c r="B12" s="6" t="s">
        <v>8</v>
      </c>
      <c r="C12" s="41">
        <v>1867000000</v>
      </c>
      <c r="D12" s="11"/>
      <c r="E12" s="155">
        <v>1844000000</v>
      </c>
      <c r="F12" s="3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6.5" customHeight="1">
      <c r="A13" s="37"/>
      <c r="B13" s="6" t="s">
        <v>9</v>
      </c>
      <c r="C13" s="40">
        <v>1747000000</v>
      </c>
      <c r="D13" s="11"/>
      <c r="E13" s="156">
        <v>1683000000</v>
      </c>
      <c r="F13" s="3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6.5" customHeight="1">
      <c r="A14" s="37"/>
      <c r="B14" s="135" t="s">
        <v>10</v>
      </c>
      <c r="C14" s="14">
        <v>3614000000</v>
      </c>
      <c r="D14" s="11"/>
      <c r="E14" s="14">
        <v>3527000000</v>
      </c>
      <c r="F14" s="3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6.5" customHeight="1">
      <c r="A15" s="37"/>
      <c r="B15" s="6" t="s">
        <v>11</v>
      </c>
      <c r="C15" s="14">
        <v>3515000000</v>
      </c>
      <c r="D15" s="11"/>
      <c r="E15" s="14">
        <v>2878000000</v>
      </c>
      <c r="F15" s="3"/>
      <c r="G15" s="3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6.5" customHeight="1">
      <c r="A16" s="37"/>
      <c r="B16" s="6" t="s">
        <v>12</v>
      </c>
      <c r="C16" s="10">
        <v>1138000000</v>
      </c>
      <c r="D16" s="11"/>
      <c r="E16" s="10">
        <v>1069000000</v>
      </c>
      <c r="F16" s="3"/>
      <c r="G16" s="3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6.5" customHeight="1">
      <c r="A17" s="37"/>
      <c r="B17" s="6" t="s">
        <v>13</v>
      </c>
      <c r="C17" s="13">
        <v>640000000</v>
      </c>
      <c r="D17" s="11"/>
      <c r="E17" s="13">
        <v>577000000</v>
      </c>
      <c r="F17" s="3"/>
      <c r="G17" s="3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6.5" customHeight="1">
      <c r="A18" s="37"/>
      <c r="B18" s="16" t="s">
        <v>14</v>
      </c>
      <c r="C18" s="13">
        <v>44000000</v>
      </c>
      <c r="D18" s="11"/>
      <c r="E18" s="13">
        <v>68000000</v>
      </c>
      <c r="F18" s="3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6.5" customHeight="1">
      <c r="A19" s="37"/>
      <c r="B19" s="16" t="s">
        <v>15</v>
      </c>
      <c r="C19" s="9">
        <v>137000000</v>
      </c>
      <c r="D19" s="11"/>
      <c r="E19" s="9">
        <v>194000000</v>
      </c>
      <c r="F19" s="12"/>
      <c r="G19" s="3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6.5" customHeight="1">
      <c r="A20" s="37"/>
      <c r="B20" s="16" t="s">
        <v>16</v>
      </c>
      <c r="C20" s="14">
        <v>1556000000</v>
      </c>
      <c r="D20" s="11"/>
      <c r="E20" s="14">
        <v>970000000</v>
      </c>
      <c r="F20" s="3"/>
      <c r="G20" s="3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6.5" customHeight="1">
      <c r="A21" s="37"/>
      <c r="B21" s="16" t="s">
        <v>17</v>
      </c>
      <c r="C21" s="18"/>
      <c r="D21" s="8"/>
      <c r="E21" s="18"/>
      <c r="F21" s="3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6.5" customHeight="1">
      <c r="A22" s="37"/>
      <c r="B22" s="135" t="s">
        <v>18</v>
      </c>
      <c r="C22" s="13">
        <v>-164000000</v>
      </c>
      <c r="D22" s="11"/>
      <c r="E22" s="13">
        <v>-171000000</v>
      </c>
      <c r="F22" s="3"/>
      <c r="G22" s="3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6.5" customHeight="1">
      <c r="A23" s="37"/>
      <c r="B23" s="134" t="s">
        <v>166</v>
      </c>
      <c r="C23" s="13">
        <v>0</v>
      </c>
      <c r="D23" s="11"/>
      <c r="E23" s="13">
        <v>3000000</v>
      </c>
      <c r="F23" s="3"/>
      <c r="G23" s="3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6.5" customHeight="1">
      <c r="A24" s="37"/>
      <c r="B24" s="135" t="s">
        <v>19</v>
      </c>
      <c r="C24" s="9">
        <v>46000000</v>
      </c>
      <c r="D24" s="11"/>
      <c r="E24" s="9">
        <v>50000000</v>
      </c>
      <c r="F24" s="3"/>
      <c r="G24" s="3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6.5" customHeight="1">
      <c r="A25" s="37"/>
      <c r="B25" s="16" t="s">
        <v>20</v>
      </c>
      <c r="C25" s="17">
        <v>-118000000</v>
      </c>
      <c r="D25" s="11"/>
      <c r="E25" s="17">
        <v>-118000000</v>
      </c>
      <c r="F25" s="3"/>
      <c r="G25" s="3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6.5" customHeight="1">
      <c r="A26" s="37"/>
      <c r="B26" s="16" t="s">
        <v>21</v>
      </c>
      <c r="C26" s="10">
        <v>1438000000</v>
      </c>
      <c r="D26" s="11"/>
      <c r="E26" s="10">
        <v>852000000</v>
      </c>
      <c r="F26" s="3"/>
      <c r="G26" s="3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6.5" customHeight="1">
      <c r="A27" s="37"/>
      <c r="B27" s="16" t="s">
        <v>22</v>
      </c>
      <c r="C27" s="9">
        <v>321000000</v>
      </c>
      <c r="D27" s="11"/>
      <c r="E27" s="9">
        <v>75000000</v>
      </c>
      <c r="F27" s="3"/>
      <c r="G27" s="38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6.5" customHeight="1">
      <c r="A28" s="37"/>
      <c r="B28" s="16" t="s">
        <v>23</v>
      </c>
      <c r="C28" s="10">
        <v>1117000000</v>
      </c>
      <c r="D28" s="11"/>
      <c r="E28" s="15">
        <v>777000000</v>
      </c>
      <c r="F28" s="3"/>
      <c r="G28" s="38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6.5" customHeight="1">
      <c r="A29" s="37"/>
      <c r="B29" s="16" t="s">
        <v>24</v>
      </c>
      <c r="C29" s="9">
        <v>4000000</v>
      </c>
      <c r="D29" s="11"/>
      <c r="E29" s="9">
        <v>3000000</v>
      </c>
      <c r="F29" s="3"/>
      <c r="G29" s="38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6.5" customHeight="1">
      <c r="A30" s="37"/>
      <c r="B30" s="16" t="s">
        <v>25</v>
      </c>
      <c r="C30" s="209">
        <v>1113000000</v>
      </c>
      <c r="D30" s="11"/>
      <c r="E30" s="20">
        <v>774000000</v>
      </c>
      <c r="F30" s="3"/>
      <c r="G30" s="38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6.5" customHeight="1">
      <c r="A31" s="37"/>
      <c r="B31" s="21" t="s">
        <v>26</v>
      </c>
      <c r="C31" s="8"/>
      <c r="D31" s="8"/>
      <c r="E31" s="8"/>
      <c r="F31" s="3"/>
      <c r="G31" s="38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35" t="s">
        <v>27</v>
      </c>
      <c r="C32" s="22">
        <v>6.66</v>
      </c>
      <c r="D32" s="11"/>
      <c r="E32" s="22">
        <v>4.62</v>
      </c>
      <c r="F32" s="3"/>
      <c r="G32" s="38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6.5" customHeight="1">
      <c r="A33" s="37"/>
      <c r="B33" s="135" t="s">
        <v>28</v>
      </c>
      <c r="C33" s="22">
        <v>6.46</v>
      </c>
      <c r="D33" s="11"/>
      <c r="E33" s="22">
        <v>4.5</v>
      </c>
      <c r="F33" s="3"/>
      <c r="G33" s="38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6.5" customHeight="1">
      <c r="A34" s="37"/>
      <c r="B34" s="24" t="s">
        <v>29</v>
      </c>
      <c r="C34" s="8"/>
      <c r="D34" s="8"/>
      <c r="E34" s="8"/>
      <c r="F34" s="3"/>
      <c r="G34" s="38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6.5" customHeight="1">
      <c r="A35" s="37"/>
      <c r="B35" s="135" t="s">
        <v>27</v>
      </c>
      <c r="C35" s="26">
        <v>167200000</v>
      </c>
      <c r="D35" s="11"/>
      <c r="E35" s="26">
        <v>167500000</v>
      </c>
      <c r="F35" s="3"/>
      <c r="G35" s="38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6.5" customHeight="1">
      <c r="A36" s="37"/>
      <c r="B36" s="135" t="s">
        <v>28</v>
      </c>
      <c r="C36" s="27">
        <v>172200000</v>
      </c>
      <c r="D36" s="42"/>
      <c r="E36" s="27">
        <v>171900000</v>
      </c>
      <c r="F36" s="3"/>
      <c r="G36" s="3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6.5" customHeight="1">
      <c r="A37" s="37"/>
      <c r="B37" s="37"/>
      <c r="C37" s="28"/>
      <c r="D37" s="37"/>
      <c r="E37" s="2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6.5" customHeight="1">
      <c r="A39" s="37"/>
      <c r="B39" s="37"/>
      <c r="C39" s="224" t="s">
        <v>30</v>
      </c>
      <c r="D39" s="222"/>
      <c r="E39" s="223"/>
      <c r="F39" s="3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16.5" customHeight="1">
      <c r="A40" s="37"/>
      <c r="B40" s="16" t="s">
        <v>5</v>
      </c>
      <c r="C40" s="29">
        <v>0.57000000000000006</v>
      </c>
      <c r="D40" s="18"/>
      <c r="E40" s="29">
        <v>0.57699999999999996</v>
      </c>
      <c r="F40" s="3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16.5" customHeight="1">
      <c r="A41" s="37"/>
      <c r="B41" s="16" t="s">
        <v>6</v>
      </c>
      <c r="C41" s="30">
        <v>0.43</v>
      </c>
      <c r="D41" s="8"/>
      <c r="E41" s="30">
        <v>0.42299999999999999</v>
      </c>
      <c r="F41" s="3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6.5" customHeight="1">
      <c r="A42" s="37"/>
      <c r="B42" s="135" t="s">
        <v>7</v>
      </c>
      <c r="C42" s="29">
        <v>1</v>
      </c>
      <c r="D42" s="8"/>
      <c r="E42" s="29">
        <v>1</v>
      </c>
      <c r="F42" s="3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6.5" customHeight="1">
      <c r="A43" s="37"/>
      <c r="B43" s="16" t="s">
        <v>8</v>
      </c>
      <c r="C43" s="31">
        <v>0.46</v>
      </c>
      <c r="D43" s="8"/>
      <c r="E43" s="153">
        <v>0.499</v>
      </c>
      <c r="F43" s="3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6.5" customHeight="1">
      <c r="A44" s="37"/>
      <c r="B44" s="16" t="s">
        <v>9</v>
      </c>
      <c r="C44" s="30">
        <v>0.57000000000000006</v>
      </c>
      <c r="D44" s="8"/>
      <c r="E44" s="154">
        <v>0.621</v>
      </c>
      <c r="F44" s="3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16.5" customHeight="1">
      <c r="A45" s="37"/>
      <c r="B45" s="135" t="s">
        <v>10</v>
      </c>
      <c r="C45" s="32">
        <v>0.50700000000000001</v>
      </c>
      <c r="D45" s="8"/>
      <c r="E45" s="32">
        <v>0.55100000000000005</v>
      </c>
      <c r="F45" s="3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6.5" customHeight="1">
      <c r="A46" s="37"/>
      <c r="B46" s="16" t="s">
        <v>11</v>
      </c>
      <c r="C46" s="32">
        <v>0.49299999999999999</v>
      </c>
      <c r="D46" s="8"/>
      <c r="E46" s="32">
        <v>0.44900000000000001</v>
      </c>
      <c r="F46" s="3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16.5" customHeight="1">
      <c r="A47" s="37"/>
      <c r="B47" s="16" t="s">
        <v>12</v>
      </c>
      <c r="C47" s="29">
        <v>0.16</v>
      </c>
      <c r="D47" s="8"/>
      <c r="E47" s="29">
        <v>0.16700000000000001</v>
      </c>
      <c r="F47" s="3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6.5" customHeight="1">
      <c r="A48" s="37"/>
      <c r="B48" s="16" t="s">
        <v>13</v>
      </c>
      <c r="C48" s="31">
        <v>0.09</v>
      </c>
      <c r="D48" s="8"/>
      <c r="E48" s="31">
        <v>0.09</v>
      </c>
      <c r="F48" s="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6.5" customHeight="1">
      <c r="A49" s="37"/>
      <c r="B49" s="16" t="s">
        <v>14</v>
      </c>
      <c r="C49" s="31">
        <v>6.0000000000000001E-3</v>
      </c>
      <c r="D49" s="8"/>
      <c r="E49" s="31">
        <v>1.1000000000000001E-2</v>
      </c>
      <c r="F49" s="3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16.5" customHeight="1">
      <c r="A50" s="37"/>
      <c r="B50" s="16" t="s">
        <v>15</v>
      </c>
      <c r="C50" s="30">
        <v>1.9E-2</v>
      </c>
      <c r="D50" s="8"/>
      <c r="E50" s="30">
        <v>0.03</v>
      </c>
      <c r="F50" s="3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16.5" customHeight="1">
      <c r="A51" s="37"/>
      <c r="B51" s="16" t="s">
        <v>16</v>
      </c>
      <c r="C51" s="32">
        <v>0.218</v>
      </c>
      <c r="D51" s="8"/>
      <c r="E51" s="32">
        <v>0.151</v>
      </c>
      <c r="F51" s="3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6.5" customHeight="1">
      <c r="A52" s="37"/>
      <c r="B52" s="16" t="s">
        <v>17</v>
      </c>
      <c r="C52" s="18"/>
      <c r="D52" s="8"/>
      <c r="E52" s="18"/>
      <c r="F52" s="3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16.5" customHeight="1">
      <c r="A53" s="37"/>
      <c r="B53" s="135" t="s">
        <v>18</v>
      </c>
      <c r="C53" s="31">
        <v>-2.3E-2</v>
      </c>
      <c r="D53" s="8"/>
      <c r="E53" s="31">
        <v>-2.7E-2</v>
      </c>
      <c r="F53" s="3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6.5" customHeight="1">
      <c r="A54" s="37"/>
      <c r="B54" s="134" t="s">
        <v>166</v>
      </c>
      <c r="C54" s="31">
        <v>0</v>
      </c>
      <c r="D54" s="11"/>
      <c r="E54" s="31">
        <v>0</v>
      </c>
      <c r="F54" s="3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6.5" customHeight="1">
      <c r="A55" s="37"/>
      <c r="B55" s="135" t="s">
        <v>19</v>
      </c>
      <c r="C55" s="30">
        <v>6.0000000000000001E-3</v>
      </c>
      <c r="D55" s="8"/>
      <c r="E55" s="30">
        <v>8.0000000000000002E-3</v>
      </c>
      <c r="F55" s="3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ht="16.5" customHeight="1">
      <c r="A56" s="37"/>
      <c r="B56" s="16" t="s">
        <v>20</v>
      </c>
      <c r="C56" s="32">
        <v>-1.7000000000000001E-2</v>
      </c>
      <c r="D56" s="8"/>
      <c r="E56" s="32">
        <v>-1.7999999999999999E-2</v>
      </c>
      <c r="F56" s="3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ht="16.5" customHeight="1">
      <c r="A57" s="37"/>
      <c r="B57" s="16" t="s">
        <v>21</v>
      </c>
      <c r="C57" s="29">
        <v>0.20199999999999999</v>
      </c>
      <c r="D57" s="8"/>
      <c r="E57" s="29">
        <v>0.13300000000000001</v>
      </c>
      <c r="F57" s="3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ht="16.5" customHeight="1">
      <c r="A58" s="37"/>
      <c r="B58" s="16" t="s">
        <v>34</v>
      </c>
      <c r="C58" s="30">
        <v>4.4999999999999998E-2</v>
      </c>
      <c r="D58" s="8"/>
      <c r="E58" s="30">
        <v>1.2E-2</v>
      </c>
      <c r="F58" s="3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ht="16.5" customHeight="1">
      <c r="A59" s="37"/>
      <c r="B59" s="16" t="s">
        <v>23</v>
      </c>
      <c r="C59" s="29">
        <v>0.157</v>
      </c>
      <c r="D59" s="8"/>
      <c r="E59" s="29">
        <v>0.121</v>
      </c>
      <c r="F59" s="3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ht="16.5" customHeight="1">
      <c r="A60" s="37"/>
      <c r="B60" s="16" t="s">
        <v>24</v>
      </c>
      <c r="C60" s="30">
        <v>1E-3</v>
      </c>
      <c r="D60" s="8"/>
      <c r="E60" s="31">
        <v>0</v>
      </c>
      <c r="F60" s="3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6.5" customHeight="1">
      <c r="A61" s="37"/>
      <c r="B61" s="16" t="s">
        <v>25</v>
      </c>
      <c r="C61" s="34">
        <v>0.156</v>
      </c>
      <c r="D61" s="8"/>
      <c r="E61" s="34">
        <v>0.121</v>
      </c>
      <c r="F61" s="3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6.5" customHeight="1">
      <c r="A62" s="37"/>
      <c r="B62" s="35" t="s">
        <v>31</v>
      </c>
      <c r="C62" s="36"/>
      <c r="D62" s="37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5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1:25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spans="1:25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1:25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spans="1:25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1:25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spans="1:25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spans="1:25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1:25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1:25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5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spans="1:25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1:25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1:25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1:25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 spans="1:25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 spans="1:25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 spans="1:25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 spans="1:25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1:25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1:25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5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1:25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1:25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1:25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1:25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1:25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1:25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1:25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1:25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1:25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1:25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1:25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1:25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1:25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1:25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1:25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1:25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5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1:25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 spans="1:25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1:25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 spans="1:25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5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5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1:25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5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 spans="1:25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1:25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 spans="1:25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1:25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1:25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1:25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1:25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1:25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1:25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 spans="1:25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1:25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1:25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1:25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5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5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5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5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 spans="1:25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 spans="1:25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1:25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1:25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 spans="1:25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 spans="1:25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1:25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 spans="1:25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 spans="1:25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 spans="1:25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1:25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1:25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 spans="1:25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5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25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 spans="1:25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 spans="1:25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1:25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1:25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1:25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5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1:25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1:25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1:25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1:25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1:25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1:25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 spans="1:25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1:25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1:25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1:25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 spans="1:25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 spans="1:25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1:25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1:25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1:25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1:25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1:25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 spans="1:25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5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1:25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1:25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1:25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1:25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 spans="1:25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1:25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 spans="1:25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1:25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1:25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1:25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 spans="1:25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  <row r="242" spans="1:25" ht="16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</row>
    <row r="243" spans="1:25" ht="16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</row>
    <row r="244" spans="1:25" ht="16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</row>
    <row r="245" spans="1:25" ht="16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</row>
    <row r="246" spans="1:25" ht="16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</row>
    <row r="247" spans="1:25" ht="16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</row>
    <row r="248" spans="1:25" ht="16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</row>
    <row r="249" spans="1:25" ht="16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</row>
    <row r="250" spans="1:25" ht="16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</row>
    <row r="251" spans="1:25" ht="16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</row>
    <row r="252" spans="1:25" ht="16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</row>
    <row r="253" spans="1:25" ht="16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</row>
    <row r="254" spans="1:25" ht="16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</row>
    <row r="255" spans="1:25" ht="16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</row>
    <row r="256" spans="1:25" ht="16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</row>
    <row r="257" spans="1:25" ht="16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</row>
    <row r="258" spans="1:25" ht="16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</row>
    <row r="259" spans="1:25" ht="16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</row>
    <row r="260" spans="1:25" ht="16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</row>
    <row r="261" spans="1:25" ht="16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</row>
    <row r="262" spans="1:25" ht="16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</row>
  </sheetData>
  <mergeCells count="5">
    <mergeCell ref="B3:E3"/>
    <mergeCell ref="B4:E4"/>
    <mergeCell ref="B5:E5"/>
    <mergeCell ref="C7:E7"/>
    <mergeCell ref="C39:E39"/>
  </mergeCells>
  <pageMargins left="0.75" right="0.75" top="1" bottom="1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5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70.28515625" customWidth="1"/>
    <col min="3" max="3" width="19.140625" customWidth="1"/>
    <col min="4" max="4" width="13.140625" hidden="1" customWidth="1"/>
    <col min="5" max="5" width="19.140625" customWidth="1"/>
    <col min="6" max="6" width="5" customWidth="1"/>
    <col min="7" max="8" width="13.140625" customWidth="1"/>
    <col min="9" max="26" width="12.42578125" customWidth="1"/>
  </cols>
  <sheetData>
    <row r="2" spans="2:8" ht="16.5" customHeight="1">
      <c r="E2" s="43" t="s">
        <v>35</v>
      </c>
    </row>
    <row r="3" spans="2:8" ht="16.5" customHeight="1">
      <c r="B3" s="217" t="s">
        <v>1</v>
      </c>
      <c r="C3" s="218"/>
      <c r="D3" s="218"/>
      <c r="E3" s="218"/>
    </row>
    <row r="4" spans="2:8" ht="16.5" customHeight="1">
      <c r="B4" s="217" t="s">
        <v>36</v>
      </c>
      <c r="C4" s="218"/>
      <c r="D4" s="218"/>
      <c r="E4" s="218"/>
    </row>
    <row r="5" spans="2:8" ht="16.5" customHeight="1">
      <c r="B5" s="217" t="s">
        <v>37</v>
      </c>
      <c r="C5" s="218"/>
      <c r="D5" s="218"/>
      <c r="E5" s="218"/>
    </row>
    <row r="7" spans="2:8" ht="16.5" customHeight="1">
      <c r="C7" s="44">
        <v>45199</v>
      </c>
      <c r="D7" s="45"/>
      <c r="E7" s="44">
        <v>44926</v>
      </c>
      <c r="F7" s="3"/>
    </row>
    <row r="8" spans="2:8" ht="16.5" customHeight="1">
      <c r="B8" s="46" t="s">
        <v>38</v>
      </c>
      <c r="C8" s="47"/>
      <c r="D8" s="45"/>
      <c r="E8" s="48"/>
      <c r="F8" s="3"/>
    </row>
    <row r="9" spans="2:8" ht="16.5" customHeight="1">
      <c r="B9" s="136" t="s">
        <v>39</v>
      </c>
      <c r="C9" s="48">
        <v>910000000</v>
      </c>
      <c r="D9" s="49"/>
      <c r="E9" s="48">
        <v>1325000000</v>
      </c>
      <c r="F9" s="3"/>
    </row>
    <row r="10" spans="2:8" ht="16.5" customHeight="1">
      <c r="B10" s="136" t="s">
        <v>40</v>
      </c>
      <c r="C10" s="50">
        <v>1667000000</v>
      </c>
      <c r="D10" s="49"/>
      <c r="E10" s="63">
        <v>1518000000</v>
      </c>
      <c r="F10" s="3"/>
    </row>
    <row r="11" spans="2:8" ht="16.5" customHeight="1">
      <c r="B11" s="136" t="s">
        <v>41</v>
      </c>
      <c r="C11" s="50">
        <v>1092000000</v>
      </c>
      <c r="D11" s="45"/>
      <c r="E11" s="63">
        <v>974000000</v>
      </c>
      <c r="F11" s="3"/>
    </row>
    <row r="12" spans="2:8" ht="16.5" customHeight="1">
      <c r="B12" s="136" t="s">
        <v>42</v>
      </c>
      <c r="C12" s="50">
        <v>959000000</v>
      </c>
      <c r="D12" s="49"/>
      <c r="E12" s="63">
        <v>1055000000</v>
      </c>
      <c r="F12" s="3"/>
    </row>
    <row r="13" spans="2:8" ht="16.5" customHeight="1">
      <c r="B13" s="136" t="s">
        <v>43</v>
      </c>
      <c r="C13" s="51">
        <v>404000000</v>
      </c>
      <c r="D13" s="49"/>
      <c r="E13" s="51">
        <v>383000000</v>
      </c>
      <c r="F13" s="3"/>
    </row>
    <row r="14" spans="2:8" ht="16.5" customHeight="1">
      <c r="B14" s="137" t="s">
        <v>44</v>
      </c>
      <c r="C14" s="52">
        <v>5032000000</v>
      </c>
      <c r="D14" s="49"/>
      <c r="E14" s="52">
        <v>5255000000</v>
      </c>
      <c r="F14" s="3"/>
    </row>
    <row r="15" spans="2:8" ht="16.5" customHeight="1">
      <c r="B15" s="136" t="s">
        <v>45</v>
      </c>
      <c r="C15" s="53">
        <v>931000000</v>
      </c>
      <c r="D15" s="49"/>
      <c r="E15" s="62">
        <v>927000000</v>
      </c>
      <c r="F15" s="3"/>
      <c r="H15" s="54"/>
    </row>
    <row r="16" spans="2:8" ht="16.5" customHeight="1">
      <c r="B16" s="138" t="s">
        <v>46</v>
      </c>
      <c r="C16" s="55">
        <v>453000000</v>
      </c>
      <c r="D16" s="49"/>
      <c r="E16" s="55">
        <v>485000000</v>
      </c>
      <c r="F16" s="3"/>
    </row>
    <row r="17" spans="2:8" ht="16.5" customHeight="1">
      <c r="B17" s="136" t="s">
        <v>47</v>
      </c>
      <c r="C17" s="55">
        <v>142000000</v>
      </c>
      <c r="D17" s="49"/>
      <c r="E17" s="55">
        <v>147000000</v>
      </c>
      <c r="F17" s="3"/>
    </row>
    <row r="18" spans="2:8" ht="16.5" customHeight="1">
      <c r="B18" s="136" t="s">
        <v>48</v>
      </c>
      <c r="C18" s="50">
        <v>1047000000</v>
      </c>
      <c r="D18" s="49"/>
      <c r="E18" s="63">
        <v>1036000000</v>
      </c>
      <c r="F18" s="3"/>
    </row>
    <row r="19" spans="2:8" ht="16.5" customHeight="1">
      <c r="B19" s="136" t="s">
        <v>49</v>
      </c>
      <c r="C19" s="50">
        <v>3278000000</v>
      </c>
      <c r="D19" s="49"/>
      <c r="E19" s="63">
        <v>3312000000</v>
      </c>
      <c r="F19" s="3"/>
      <c r="H19" s="54"/>
    </row>
    <row r="20" spans="2:8" ht="16.5" customHeight="1">
      <c r="B20" s="136" t="s">
        <v>50</v>
      </c>
      <c r="C20" s="50">
        <v>1217000000</v>
      </c>
      <c r="D20" s="45"/>
      <c r="E20" s="63">
        <v>1342000000</v>
      </c>
      <c r="F20" s="3"/>
    </row>
    <row r="21" spans="2:8" ht="16.5" customHeight="1">
      <c r="B21" s="136" t="s">
        <v>51</v>
      </c>
      <c r="C21" s="51">
        <v>336000000</v>
      </c>
      <c r="D21" s="49"/>
      <c r="E21" s="51">
        <v>310000000</v>
      </c>
      <c r="F21" s="3"/>
    </row>
    <row r="22" spans="2:8" ht="16.5" customHeight="1">
      <c r="B22" s="56" t="s">
        <v>52</v>
      </c>
      <c r="C22" s="57">
        <v>12436000000</v>
      </c>
      <c r="D22" s="58"/>
      <c r="E22" s="57">
        <v>12814000000</v>
      </c>
      <c r="F22" s="3"/>
    </row>
    <row r="23" spans="2:8" ht="16.5" customHeight="1">
      <c r="B23" s="139" t="s">
        <v>154</v>
      </c>
      <c r="C23" s="59"/>
      <c r="D23" s="45"/>
      <c r="E23" s="59"/>
      <c r="F23" s="3"/>
    </row>
    <row r="24" spans="2:8" ht="16.5" customHeight="1">
      <c r="B24" s="136" t="s">
        <v>53</v>
      </c>
      <c r="C24" s="48">
        <v>1313000000</v>
      </c>
      <c r="D24" s="49"/>
      <c r="E24" s="60">
        <v>1000000</v>
      </c>
      <c r="F24" s="3"/>
    </row>
    <row r="25" spans="2:8" ht="16.5" customHeight="1">
      <c r="B25" s="136" t="s">
        <v>54</v>
      </c>
      <c r="C25" s="55">
        <v>722000000</v>
      </c>
      <c r="D25" s="49"/>
      <c r="E25" s="63">
        <v>1062000000</v>
      </c>
      <c r="F25" s="3"/>
    </row>
    <row r="26" spans="2:8" ht="16.5" customHeight="1">
      <c r="B26" s="136" t="s">
        <v>55</v>
      </c>
      <c r="C26" s="50">
        <v>1898000000</v>
      </c>
      <c r="D26" s="45"/>
      <c r="E26" s="63">
        <v>1859000000</v>
      </c>
      <c r="F26" s="3"/>
    </row>
    <row r="27" spans="2:8" ht="16.5" customHeight="1">
      <c r="B27" s="136" t="s">
        <v>56</v>
      </c>
      <c r="C27" s="61">
        <v>1355000000</v>
      </c>
      <c r="D27" s="49"/>
      <c r="E27" s="61">
        <v>1638000000</v>
      </c>
      <c r="F27" s="3"/>
    </row>
    <row r="28" spans="2:8" ht="16.5" customHeight="1">
      <c r="B28" s="137" t="s">
        <v>57</v>
      </c>
      <c r="C28" s="52">
        <v>5288000000</v>
      </c>
      <c r="D28" s="49"/>
      <c r="E28" s="52">
        <v>4560000000</v>
      </c>
      <c r="F28" s="3"/>
    </row>
    <row r="29" spans="2:8" ht="16.5" customHeight="1">
      <c r="B29" s="136" t="s">
        <v>58</v>
      </c>
      <c r="C29" s="62">
        <v>4704000000</v>
      </c>
      <c r="D29" s="49"/>
      <c r="E29" s="62">
        <v>6013000000</v>
      </c>
      <c r="F29" s="3"/>
    </row>
    <row r="30" spans="2:8" ht="16.5" customHeight="1">
      <c r="B30" s="136" t="s">
        <v>59</v>
      </c>
      <c r="C30" s="50">
        <v>368000000</v>
      </c>
      <c r="D30" s="45"/>
      <c r="E30" s="63">
        <v>419000000</v>
      </c>
      <c r="F30" s="3"/>
    </row>
    <row r="31" spans="2:8" ht="16.5" customHeight="1">
      <c r="B31" s="136" t="s">
        <v>60</v>
      </c>
      <c r="C31" s="63">
        <v>1700000000</v>
      </c>
      <c r="D31" s="49"/>
      <c r="E31" s="63">
        <v>1691000000</v>
      </c>
      <c r="F31" s="3"/>
    </row>
    <row r="32" spans="2:8" ht="16.5" customHeight="1">
      <c r="B32" s="139" t="s">
        <v>156</v>
      </c>
      <c r="C32" s="50">
        <v>362000000</v>
      </c>
      <c r="D32" s="58"/>
      <c r="E32" s="63">
        <v>116000000</v>
      </c>
      <c r="F32" s="3"/>
    </row>
    <row r="33" spans="2:6" ht="16.5" customHeight="1">
      <c r="B33" s="136" t="s">
        <v>61</v>
      </c>
      <c r="C33" s="51">
        <v>14000000</v>
      </c>
      <c r="D33" s="49"/>
      <c r="E33" s="51">
        <v>15000000</v>
      </c>
      <c r="F33" s="3"/>
    </row>
    <row r="34" spans="2:6" ht="16.5" customHeight="1">
      <c r="B34" s="140" t="s">
        <v>155</v>
      </c>
      <c r="C34" s="57">
        <v>12436000000</v>
      </c>
      <c r="D34" s="58"/>
      <c r="E34" s="57">
        <v>12814000000</v>
      </c>
      <c r="F34" s="3"/>
    </row>
    <row r="35" spans="2:6" ht="16.5" customHeight="1">
      <c r="C35" s="64"/>
      <c r="E35" s="64"/>
    </row>
  </sheetData>
  <mergeCells count="3">
    <mergeCell ref="B3:E3"/>
    <mergeCell ref="B4:E4"/>
    <mergeCell ref="B5:E5"/>
  </mergeCells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Y39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67.7109375" customWidth="1"/>
    <col min="3" max="3" width="19.140625" customWidth="1"/>
    <col min="4" max="4" width="13.140625" hidden="1" customWidth="1"/>
    <col min="5" max="5" width="19.140625" customWidth="1"/>
    <col min="6" max="6" width="20.140625" customWidth="1"/>
    <col min="7" max="25" width="13.140625" customWidth="1"/>
    <col min="26" max="26" width="12.42578125" customWidth="1"/>
  </cols>
  <sheetData>
    <row r="2" spans="2:6" ht="16.5" customHeight="1">
      <c r="E2" s="43" t="s">
        <v>62</v>
      </c>
    </row>
    <row r="3" spans="2:6" ht="16.5" customHeight="1">
      <c r="B3" s="217" t="s">
        <v>1</v>
      </c>
      <c r="C3" s="218"/>
      <c r="D3" s="218"/>
      <c r="E3" s="218"/>
    </row>
    <row r="4" spans="2:6" ht="16.5" customHeight="1">
      <c r="B4" s="217" t="s">
        <v>63</v>
      </c>
      <c r="C4" s="218"/>
      <c r="D4" s="218"/>
      <c r="E4" s="218"/>
    </row>
    <row r="5" spans="2:6" ht="16.5" customHeight="1">
      <c r="B5" s="217" t="s">
        <v>37</v>
      </c>
      <c r="C5" s="218"/>
      <c r="D5" s="218"/>
      <c r="E5" s="218"/>
    </row>
    <row r="7" spans="2:6" ht="16.5" customHeight="1">
      <c r="C7" s="221" t="s">
        <v>4</v>
      </c>
      <c r="D7" s="222"/>
      <c r="E7" s="223"/>
      <c r="F7" s="65"/>
    </row>
    <row r="8" spans="2:6" ht="16.5" customHeight="1">
      <c r="C8" s="4">
        <v>45199</v>
      </c>
      <c r="D8" s="18"/>
      <c r="E8" s="4">
        <v>44835</v>
      </c>
      <c r="F8" s="65"/>
    </row>
    <row r="9" spans="2:6" ht="16.5" customHeight="1">
      <c r="B9" s="140" t="s">
        <v>64</v>
      </c>
      <c r="C9" s="5"/>
      <c r="D9" s="23"/>
      <c r="E9" s="5"/>
      <c r="F9" s="65"/>
    </row>
    <row r="10" spans="2:6" ht="16.5" customHeight="1">
      <c r="B10" s="136" t="s">
        <v>23</v>
      </c>
      <c r="C10" s="67">
        <v>465000000</v>
      </c>
      <c r="D10" s="25"/>
      <c r="E10" s="67">
        <v>280000000</v>
      </c>
      <c r="F10" s="65"/>
    </row>
    <row r="11" spans="2:6" ht="16.5" customHeight="1">
      <c r="B11" s="159" t="s">
        <v>65</v>
      </c>
      <c r="C11" s="23"/>
      <c r="D11" s="23"/>
      <c r="E11" s="23"/>
      <c r="F11" s="65"/>
    </row>
    <row r="12" spans="2:6" ht="16.5" customHeight="1">
      <c r="B12" s="136" t="s">
        <v>66</v>
      </c>
      <c r="C12" s="68">
        <v>86000000</v>
      </c>
      <c r="D12" s="25"/>
      <c r="E12" s="68">
        <v>108000000</v>
      </c>
      <c r="F12" s="65"/>
    </row>
    <row r="13" spans="2:6" ht="16.5" customHeight="1">
      <c r="B13" s="216" t="s">
        <v>167</v>
      </c>
      <c r="C13" s="68">
        <v>12000000</v>
      </c>
      <c r="D13" s="25"/>
      <c r="E13" s="68">
        <v>1000000</v>
      </c>
      <c r="F13" s="65"/>
    </row>
    <row r="14" spans="2:6" s="162" customFormat="1" ht="16.5" customHeight="1">
      <c r="B14" s="136" t="s">
        <v>161</v>
      </c>
      <c r="C14" s="68">
        <v>0</v>
      </c>
      <c r="D14" s="25"/>
      <c r="E14" s="68">
        <v>147000000</v>
      </c>
      <c r="F14" s="65"/>
    </row>
    <row r="15" spans="2:6" ht="16.5" customHeight="1">
      <c r="B15" s="136" t="s">
        <v>67</v>
      </c>
      <c r="C15" s="68">
        <v>52000000</v>
      </c>
      <c r="D15" s="25"/>
      <c r="E15" s="68">
        <v>45000000</v>
      </c>
      <c r="F15" s="65"/>
    </row>
    <row r="16" spans="2:6" s="130" customFormat="1" ht="16.5" customHeight="1">
      <c r="B16" s="165" t="s">
        <v>163</v>
      </c>
      <c r="C16" s="141">
        <v>1000000</v>
      </c>
      <c r="D16" s="25"/>
      <c r="E16" s="68">
        <v>-1000000</v>
      </c>
      <c r="F16" s="65"/>
    </row>
    <row r="17" spans="1:25" ht="26.45" customHeight="1">
      <c r="B17" s="157" t="s">
        <v>157</v>
      </c>
      <c r="C17" s="68"/>
      <c r="D17" s="25"/>
      <c r="E17" s="68"/>
      <c r="F17" s="65"/>
    </row>
    <row r="18" spans="1:25" ht="16.5" customHeight="1">
      <c r="B18" s="136" t="s">
        <v>68</v>
      </c>
      <c r="C18" s="68">
        <v>-164000000</v>
      </c>
      <c r="D18" s="25"/>
      <c r="E18" s="68">
        <v>-101000000</v>
      </c>
      <c r="F18" s="65"/>
    </row>
    <row r="19" spans="1:25" ht="16.5" customHeight="1">
      <c r="B19" s="136" t="s">
        <v>69</v>
      </c>
      <c r="C19" s="68">
        <v>58000000</v>
      </c>
      <c r="D19" s="25"/>
      <c r="E19" s="68">
        <v>-83000000</v>
      </c>
      <c r="F19" s="65"/>
    </row>
    <row r="20" spans="1:25" ht="16.5" customHeight="1">
      <c r="B20" s="136" t="s">
        <v>70</v>
      </c>
      <c r="C20" s="68">
        <v>-111000000</v>
      </c>
      <c r="D20" s="25"/>
      <c r="E20" s="68">
        <v>-24000000</v>
      </c>
      <c r="F20" s="65"/>
    </row>
    <row r="21" spans="1:25" ht="16.5" customHeight="1">
      <c r="B21" s="136" t="s">
        <v>71</v>
      </c>
      <c r="C21" s="68">
        <v>217000000</v>
      </c>
      <c r="D21" s="25"/>
      <c r="E21" s="68">
        <v>116000000</v>
      </c>
      <c r="F21" s="65"/>
    </row>
    <row r="22" spans="1:25" ht="16.5" customHeight="1">
      <c r="B22" s="136" t="s">
        <v>72</v>
      </c>
      <c r="C22" s="68">
        <v>-20000000</v>
      </c>
      <c r="D22" s="25"/>
      <c r="E22" s="68">
        <v>-9000000</v>
      </c>
      <c r="F22" s="65"/>
    </row>
    <row r="23" spans="1:25" ht="16.5" customHeight="1">
      <c r="B23" s="136" t="s">
        <v>48</v>
      </c>
      <c r="C23" s="69">
        <v>118000000</v>
      </c>
      <c r="D23" s="25"/>
      <c r="E23" s="69">
        <v>-91000000</v>
      </c>
      <c r="F23" s="65"/>
    </row>
    <row r="24" spans="1:25" ht="16.5" customHeight="1">
      <c r="B24" s="158" t="s">
        <v>73</v>
      </c>
      <c r="C24" s="70">
        <v>714000000</v>
      </c>
      <c r="D24" s="25"/>
      <c r="E24" s="70">
        <v>388000000</v>
      </c>
      <c r="F24" s="65"/>
    </row>
    <row r="25" spans="1:25" ht="16.5" customHeight="1">
      <c r="B25" s="56" t="s">
        <v>74</v>
      </c>
      <c r="C25" s="5"/>
      <c r="D25" s="23"/>
      <c r="E25" s="5"/>
      <c r="F25" s="65"/>
    </row>
    <row r="26" spans="1:25" ht="16.5" customHeight="1">
      <c r="B26" s="136" t="s">
        <v>75</v>
      </c>
      <c r="C26" s="68">
        <v>-2000000</v>
      </c>
      <c r="D26" s="25"/>
      <c r="E26" s="68">
        <v>-19000000</v>
      </c>
      <c r="F26" s="65"/>
    </row>
    <row r="27" spans="1:25" ht="16.5" customHeight="1">
      <c r="B27" s="136" t="s">
        <v>76</v>
      </c>
      <c r="C27" s="68">
        <v>6000000</v>
      </c>
      <c r="D27" s="25"/>
      <c r="E27" s="68">
        <v>27000000</v>
      </c>
      <c r="F27" s="65"/>
    </row>
    <row r="28" spans="1:25" ht="16.5" customHeight="1">
      <c r="A28" s="37"/>
      <c r="B28" s="136" t="s">
        <v>77</v>
      </c>
      <c r="C28" s="68">
        <v>-65000000</v>
      </c>
      <c r="D28" s="25"/>
      <c r="E28" s="68">
        <v>-70000000</v>
      </c>
      <c r="F28" s="6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6.5" customHeight="1">
      <c r="B29" s="158" t="s">
        <v>78</v>
      </c>
      <c r="C29" s="70">
        <v>-61000000</v>
      </c>
      <c r="D29" s="25"/>
      <c r="E29" s="70">
        <v>-62000000</v>
      </c>
      <c r="F29" s="65"/>
    </row>
    <row r="30" spans="1:25" ht="16.5" customHeight="1">
      <c r="B30" s="56" t="s">
        <v>79</v>
      </c>
      <c r="C30" s="5"/>
      <c r="D30" s="23"/>
      <c r="E30" s="5"/>
      <c r="F30" s="65"/>
    </row>
    <row r="31" spans="1:25" ht="16.5" customHeight="1">
      <c r="A31" s="37"/>
      <c r="B31" s="136" t="s">
        <v>82</v>
      </c>
      <c r="C31" s="68">
        <v>40000000</v>
      </c>
      <c r="D31" s="25"/>
      <c r="E31" s="68">
        <v>86000000</v>
      </c>
      <c r="F31" s="6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36" t="s">
        <v>83</v>
      </c>
      <c r="C32" s="68">
        <v>-306000000</v>
      </c>
      <c r="D32" s="25"/>
      <c r="E32" s="68">
        <v>-94000000</v>
      </c>
      <c r="F32" s="6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2:6" ht="16.5" customHeight="1">
      <c r="B33" s="136" t="s">
        <v>84</v>
      </c>
      <c r="C33" s="68">
        <v>-147000000</v>
      </c>
      <c r="D33" s="25"/>
      <c r="E33" s="68">
        <v>-132000000</v>
      </c>
      <c r="F33" s="65"/>
    </row>
    <row r="34" spans="2:6" s="207" customFormat="1" ht="16.5" customHeight="1">
      <c r="B34" s="136" t="s">
        <v>90</v>
      </c>
      <c r="C34" s="68">
        <v>-1000000</v>
      </c>
      <c r="D34" s="25"/>
      <c r="E34" s="68">
        <v>0</v>
      </c>
      <c r="F34" s="65"/>
    </row>
    <row r="35" spans="2:6" ht="16.5" customHeight="1">
      <c r="B35" s="158" t="str">
        <f>IF(AND(C35&gt;=0,E35&gt;=0),"Net cash provided by financing activities",IF(AND(C35&lt;=0,E35&lt;=0),"Net cash used for financing activities","Net cash provided by (used for) financing activities"))</f>
        <v>Net cash used for financing activities</v>
      </c>
      <c r="C35" s="70">
        <v>-414000000</v>
      </c>
      <c r="D35" s="25"/>
      <c r="E35" s="70">
        <v>-140000000</v>
      </c>
      <c r="F35" s="65"/>
    </row>
    <row r="36" spans="2:6" ht="16.5" customHeight="1">
      <c r="B36" s="46" t="s">
        <v>85</v>
      </c>
      <c r="C36" s="70">
        <v>-39000000</v>
      </c>
      <c r="D36" s="25"/>
      <c r="E36" s="70">
        <v>-81000000</v>
      </c>
      <c r="F36" s="65"/>
    </row>
    <row r="37" spans="2:6" ht="16.5" customHeight="1">
      <c r="B37" s="157" t="str">
        <f>IF(AND(C37&gt;=0,E37&gt;=0),"Net increase in total cash and cash equivalents",IF(AND(C37&lt;=0,E37&lt;=0),"Net decrease in total cash and cash equivalents","Net increase (decrease) in total cash and cash equivalents"))</f>
        <v>Net increase in total cash and cash equivalents</v>
      </c>
      <c r="C37" s="71">
        <v>200000000</v>
      </c>
      <c r="D37" s="25"/>
      <c r="E37" s="71">
        <v>105000000</v>
      </c>
      <c r="F37" s="65"/>
    </row>
    <row r="38" spans="2:6" ht="16.5" customHeight="1">
      <c r="B38" s="157" t="s">
        <v>86</v>
      </c>
      <c r="C38" s="40">
        <v>710000000</v>
      </c>
      <c r="D38" s="25"/>
      <c r="E38" s="40">
        <v>717000000</v>
      </c>
    </row>
    <row r="39" spans="2:6" ht="16.5" customHeight="1">
      <c r="B39" s="158" t="s">
        <v>87</v>
      </c>
      <c r="C39" s="72">
        <v>910000000</v>
      </c>
      <c r="D39" s="11"/>
      <c r="E39" s="73">
        <v>822000000</v>
      </c>
    </row>
  </sheetData>
  <mergeCells count="4">
    <mergeCell ref="B3:E3"/>
    <mergeCell ref="B4:E4"/>
    <mergeCell ref="B5:E5"/>
    <mergeCell ref="C7:E7"/>
  </mergeCells>
  <pageMargins left="0.75" right="0.75" top="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42"/>
  <sheetViews>
    <sheetView topLeftCell="A4" zoomScaleNormal="100" workbookViewId="0"/>
  </sheetViews>
  <sheetFormatPr defaultColWidth="12.5703125" defaultRowHeight="16.5" customHeight="1"/>
  <cols>
    <col min="1" max="1" width="3.85546875" customWidth="1"/>
    <col min="2" max="2" width="67.7109375" customWidth="1"/>
    <col min="3" max="3" width="19.140625" customWidth="1"/>
    <col min="4" max="4" width="13.140625" hidden="1" customWidth="1"/>
    <col min="5" max="5" width="19.140625" customWidth="1"/>
    <col min="6" max="6" width="20.140625" customWidth="1"/>
    <col min="7" max="25" width="13.140625" customWidth="1"/>
    <col min="26" max="26" width="12.42578125" customWidth="1"/>
  </cols>
  <sheetData>
    <row r="1" spans="1:25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6.5" customHeight="1">
      <c r="A2" s="37"/>
      <c r="B2" s="37"/>
      <c r="C2" s="37"/>
      <c r="D2" s="37"/>
      <c r="E2" s="43" t="s">
        <v>88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6.5" customHeight="1">
      <c r="A3" s="37"/>
      <c r="B3" s="217" t="s">
        <v>1</v>
      </c>
      <c r="C3" s="218"/>
      <c r="D3" s="218"/>
      <c r="E3" s="21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6.5" customHeight="1">
      <c r="A4" s="37"/>
      <c r="B4" s="217" t="s">
        <v>63</v>
      </c>
      <c r="C4" s="218"/>
      <c r="D4" s="218"/>
      <c r="E4" s="21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6.5" customHeight="1">
      <c r="A5" s="37"/>
      <c r="B5" s="217" t="s">
        <v>37</v>
      </c>
      <c r="C5" s="218"/>
      <c r="D5" s="218"/>
      <c r="E5" s="218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6.5" customHeight="1">
      <c r="A7" s="37"/>
      <c r="B7" s="37"/>
      <c r="C7" s="221" t="s">
        <v>160</v>
      </c>
      <c r="D7" s="222"/>
      <c r="E7" s="223"/>
      <c r="F7" s="65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6.5" customHeight="1">
      <c r="A8" s="37"/>
      <c r="B8" s="37"/>
      <c r="C8" s="4">
        <v>45199</v>
      </c>
      <c r="D8" s="18"/>
      <c r="E8" s="4">
        <v>44835</v>
      </c>
      <c r="F8" s="6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6.5" customHeight="1">
      <c r="A9" s="37"/>
      <c r="B9" s="56" t="s">
        <v>64</v>
      </c>
      <c r="C9" s="5"/>
      <c r="D9" s="23"/>
      <c r="E9" s="5"/>
      <c r="F9" s="65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6.5" customHeight="1">
      <c r="A10" s="37"/>
      <c r="B10" s="136" t="s">
        <v>23</v>
      </c>
      <c r="C10" s="210">
        <v>1117000000</v>
      </c>
      <c r="D10" s="25"/>
      <c r="E10" s="166">
        <v>777000000</v>
      </c>
      <c r="F10" s="6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6.5" customHeight="1">
      <c r="A11" s="37"/>
      <c r="B11" s="157" t="s">
        <v>65</v>
      </c>
      <c r="C11" s="23"/>
      <c r="D11" s="23"/>
      <c r="E11" s="23"/>
      <c r="F11" s="65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6.5" customHeight="1">
      <c r="A12" s="37"/>
      <c r="B12" s="136" t="s">
        <v>66</v>
      </c>
      <c r="C12" s="13">
        <v>271000000</v>
      </c>
      <c r="D12" s="25"/>
      <c r="E12" s="167">
        <v>331000000</v>
      </c>
      <c r="F12" s="6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6.5" customHeight="1">
      <c r="A13" s="37"/>
      <c r="B13" s="216" t="s">
        <v>167</v>
      </c>
      <c r="C13" s="13">
        <v>8000000</v>
      </c>
      <c r="D13" s="25"/>
      <c r="E13" s="167">
        <v>20000000</v>
      </c>
      <c r="F13" s="6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s="162" customFormat="1" ht="16.5" customHeight="1">
      <c r="A14" s="37"/>
      <c r="B14" s="136" t="s">
        <v>161</v>
      </c>
      <c r="C14" s="13">
        <v>0</v>
      </c>
      <c r="D14" s="25"/>
      <c r="E14" s="167">
        <v>147000000</v>
      </c>
      <c r="F14" s="6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6.5" customHeight="1">
      <c r="A15" s="37"/>
      <c r="B15" s="136" t="s">
        <v>67</v>
      </c>
      <c r="C15" s="13">
        <v>160000000</v>
      </c>
      <c r="D15" s="25"/>
      <c r="E15" s="13">
        <v>126000000</v>
      </c>
      <c r="F15" s="6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6.5" customHeight="1">
      <c r="A16" s="37"/>
      <c r="B16" s="136" t="s">
        <v>33</v>
      </c>
      <c r="C16" s="13">
        <v>0</v>
      </c>
      <c r="D16" s="25"/>
      <c r="E16" s="13">
        <v>-3000000</v>
      </c>
      <c r="F16" s="65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6.5" customHeight="1">
      <c r="A17" s="37"/>
      <c r="B17" s="136" t="s">
        <v>89</v>
      </c>
      <c r="C17" s="13">
        <v>0</v>
      </c>
      <c r="D17" s="25"/>
      <c r="E17" s="13">
        <v>6000000</v>
      </c>
      <c r="F17" s="6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131" customFormat="1" ht="26.45" customHeight="1">
      <c r="A18" s="37"/>
      <c r="B18" s="157" t="s">
        <v>157</v>
      </c>
      <c r="C18" s="13"/>
      <c r="D18" s="25"/>
      <c r="E18" s="13"/>
      <c r="F18" s="65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6.5" customHeight="1">
      <c r="A19" s="37"/>
      <c r="B19" s="136" t="s">
        <v>68</v>
      </c>
      <c r="C19" s="13">
        <v>-154000000</v>
      </c>
      <c r="D19" s="25"/>
      <c r="E19" s="167">
        <v>5000000</v>
      </c>
      <c r="F19" s="65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6.5" customHeight="1">
      <c r="A20" s="37"/>
      <c r="B20" s="136" t="s">
        <v>69</v>
      </c>
      <c r="C20" s="13">
        <v>94000000</v>
      </c>
      <c r="D20" s="25"/>
      <c r="E20" s="167">
        <v>-360000000</v>
      </c>
      <c r="F20" s="65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6.5" customHeight="1">
      <c r="A21" s="37"/>
      <c r="B21" s="136" t="s">
        <v>70</v>
      </c>
      <c r="C21" s="13">
        <v>-140000000</v>
      </c>
      <c r="D21" s="25"/>
      <c r="E21" s="167">
        <v>-38000000</v>
      </c>
      <c r="F21" s="65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6.5" customHeight="1">
      <c r="A22" s="37"/>
      <c r="B22" s="136" t="s">
        <v>71</v>
      </c>
      <c r="C22" s="13">
        <v>-534000000</v>
      </c>
      <c r="D22" s="25"/>
      <c r="E22" s="167">
        <v>-183000000</v>
      </c>
      <c r="F22" s="65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6.5" customHeight="1">
      <c r="A23" s="37"/>
      <c r="B23" s="136" t="s">
        <v>72</v>
      </c>
      <c r="C23" s="13">
        <v>-21000000</v>
      </c>
      <c r="D23" s="25"/>
      <c r="E23" s="167">
        <v>-66000000</v>
      </c>
      <c r="F23" s="65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6.5" customHeight="1">
      <c r="A24" s="37"/>
      <c r="B24" s="136" t="s">
        <v>48</v>
      </c>
      <c r="C24" s="9">
        <v>-2000000</v>
      </c>
      <c r="D24" s="25"/>
      <c r="E24" s="168">
        <v>-212000000</v>
      </c>
      <c r="F24" s="65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6.5" customHeight="1">
      <c r="A25" s="37"/>
      <c r="B25" s="158" t="s">
        <v>73</v>
      </c>
      <c r="C25" s="17">
        <v>799000000</v>
      </c>
      <c r="D25" s="25"/>
      <c r="E25" s="169">
        <v>550000000</v>
      </c>
      <c r="F25" s="65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6.5" customHeight="1">
      <c r="A26" s="37"/>
      <c r="B26" s="66" t="s">
        <v>74</v>
      </c>
      <c r="C26" s="5"/>
      <c r="D26" s="23"/>
      <c r="E26" s="5"/>
      <c r="F26" s="6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6.5" customHeight="1">
      <c r="A27" s="37"/>
      <c r="B27" s="136" t="s">
        <v>75</v>
      </c>
      <c r="C27" s="41">
        <v>-12000000</v>
      </c>
      <c r="D27" s="25"/>
      <c r="E27" s="170">
        <v>-590000000</v>
      </c>
      <c r="F27" s="6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6.5" customHeight="1">
      <c r="A28" s="37"/>
      <c r="B28" s="136" t="s">
        <v>76</v>
      </c>
      <c r="C28" s="13">
        <v>12000000</v>
      </c>
      <c r="D28" s="25"/>
      <c r="E28" s="167">
        <v>38000000</v>
      </c>
      <c r="F28" s="6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6.5" customHeight="1">
      <c r="A29" s="37"/>
      <c r="B29" s="136" t="s">
        <v>77</v>
      </c>
      <c r="C29" s="13">
        <v>-172000000</v>
      </c>
      <c r="D29" s="25"/>
      <c r="E29" s="167">
        <v>-183000000</v>
      </c>
      <c r="F29" s="65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6.5" customHeight="1">
      <c r="A30" s="37"/>
      <c r="B30" s="158" t="s">
        <v>78</v>
      </c>
      <c r="C30" s="14">
        <v>-172000000</v>
      </c>
      <c r="D30" s="25"/>
      <c r="E30" s="171">
        <v>-735000000</v>
      </c>
      <c r="F30" s="6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6.5" customHeight="1">
      <c r="A31" s="37"/>
      <c r="B31" s="66" t="s">
        <v>79</v>
      </c>
      <c r="C31" s="5"/>
      <c r="D31" s="23"/>
      <c r="E31" s="5"/>
      <c r="F31" s="6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36" t="s">
        <v>81</v>
      </c>
      <c r="C32" s="13">
        <v>0</v>
      </c>
      <c r="D32" s="23"/>
      <c r="E32" s="167">
        <v>595000000</v>
      </c>
      <c r="F32" s="6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6.5" customHeight="1">
      <c r="A33" s="37"/>
      <c r="B33" s="136" t="s">
        <v>80</v>
      </c>
      <c r="C33" s="13">
        <v>-1000000</v>
      </c>
      <c r="D33" s="25"/>
      <c r="E33" s="167">
        <v>-283000000</v>
      </c>
      <c r="F33" s="6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6.5" customHeight="1">
      <c r="B34" s="136" t="s">
        <v>82</v>
      </c>
      <c r="C34" s="13">
        <v>76000000</v>
      </c>
      <c r="D34" s="25"/>
      <c r="E34" s="13">
        <v>137000000</v>
      </c>
      <c r="F34" s="65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6.5" customHeight="1">
      <c r="A35" s="37"/>
      <c r="B35" s="136" t="s">
        <v>83</v>
      </c>
      <c r="C35" s="13">
        <v>-670000000</v>
      </c>
      <c r="D35" s="25"/>
      <c r="E35" s="13">
        <v>-749000000</v>
      </c>
      <c r="F35" s="65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6.5" customHeight="1">
      <c r="A36" s="37"/>
      <c r="B36" s="136" t="s">
        <v>84</v>
      </c>
      <c r="C36" s="13">
        <v>-443000000</v>
      </c>
      <c r="D36" s="25"/>
      <c r="E36" s="13">
        <v>-398000000</v>
      </c>
      <c r="F36" s="6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6.5" customHeight="1">
      <c r="A37" s="37"/>
      <c r="B37" s="136" t="s">
        <v>90</v>
      </c>
      <c r="C37" s="9">
        <v>-5000000</v>
      </c>
      <c r="D37" s="23"/>
      <c r="E37" s="9">
        <v>-6000000</v>
      </c>
      <c r="F37" s="6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6.5" customHeight="1">
      <c r="A38" s="37"/>
      <c r="B38" s="158" t="s">
        <v>91</v>
      </c>
      <c r="C38" s="40">
        <v>-1043000000</v>
      </c>
      <c r="D38" s="25"/>
      <c r="E38" s="17">
        <v>-704000000</v>
      </c>
      <c r="F38" s="6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6.5" customHeight="1">
      <c r="A39" s="37"/>
      <c r="B39" s="46" t="s">
        <v>85</v>
      </c>
      <c r="C39" s="17">
        <v>1000000</v>
      </c>
      <c r="D39" s="25"/>
      <c r="E39" s="17">
        <v>-163000000</v>
      </c>
      <c r="F39" s="65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16.5" customHeight="1">
      <c r="A40" s="37"/>
      <c r="B40" s="157" t="s">
        <v>159</v>
      </c>
      <c r="C40" s="10">
        <v>-415000000</v>
      </c>
      <c r="D40" s="74"/>
      <c r="E40" s="10">
        <v>-1052000000</v>
      </c>
      <c r="F40" s="65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16.5" customHeight="1">
      <c r="A41" s="37"/>
      <c r="B41" s="157" t="s">
        <v>86</v>
      </c>
      <c r="C41" s="40">
        <v>1325000000</v>
      </c>
      <c r="D41" s="75"/>
      <c r="E41" s="40">
        <v>1874000000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6.5" customHeight="1">
      <c r="A42" s="37"/>
      <c r="B42" s="158" t="s">
        <v>87</v>
      </c>
      <c r="C42" s="76">
        <v>910000000</v>
      </c>
      <c r="D42" s="77"/>
      <c r="E42" s="78">
        <v>822000000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5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1:25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spans="1:25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1:25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spans="1:25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1:25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spans="1:25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spans="1:25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1:25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1:25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5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spans="1:25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1:25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1:25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1:25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 spans="1:25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 spans="1:25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 spans="1:25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 spans="1:25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1:25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1:25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5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1:25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1:25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1:25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1:25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1:25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1:25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1:25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1:25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1:25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1:25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1:25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1:25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1:25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1:25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1:25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1:25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5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1:25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 spans="1:25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1:25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 spans="1:25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5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5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1:25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5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 spans="1:25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1:25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 spans="1:25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1:25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1:25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1:25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1:25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1:25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1:25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 spans="1:25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1:25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1:25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1:25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5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5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5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5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 spans="1:25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 spans="1:25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1:25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1:25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 spans="1:25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 spans="1:25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1:25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 spans="1:25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 spans="1:25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 spans="1:25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1:25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1:25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 spans="1:25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5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25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 spans="1:25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 spans="1:25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1:25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1:25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1:25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5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1:25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1:25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1:25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1:25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1:25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1:25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 spans="1:25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1:25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1:25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1:25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 spans="1:25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 spans="1:25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1:25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1:25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1:25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1:25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1:25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 spans="1:25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5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1:25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1:25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1:25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1:25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 spans="1:25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1:25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 spans="1:25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1:25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1:25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1:25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 spans="1:25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  <row r="242" spans="1:25" ht="16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</row>
  </sheetData>
  <mergeCells count="4">
    <mergeCell ref="B3:E3"/>
    <mergeCell ref="B4:E4"/>
    <mergeCell ref="B5:E5"/>
    <mergeCell ref="C7:E7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20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35" customWidth="1"/>
    <col min="3" max="3" width="19.140625" customWidth="1"/>
    <col min="4" max="4" width="13.140625" hidden="1" customWidth="1"/>
    <col min="5" max="5" width="19.140625" customWidth="1"/>
    <col min="6" max="6" width="2.42578125" customWidth="1"/>
    <col min="7" max="7" width="19.140625" customWidth="1"/>
    <col min="8" max="8" width="13.140625" hidden="1" customWidth="1"/>
    <col min="9" max="9" width="19.140625" customWidth="1"/>
    <col min="10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43" t="s">
        <v>92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217" t="s">
        <v>1</v>
      </c>
      <c r="C3" s="218"/>
      <c r="D3" s="218"/>
      <c r="E3" s="218"/>
      <c r="F3" s="218"/>
      <c r="G3" s="218"/>
      <c r="H3" s="218"/>
      <c r="I3" s="218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217" t="s">
        <v>93</v>
      </c>
      <c r="C4" s="218"/>
      <c r="D4" s="218"/>
      <c r="E4" s="218"/>
      <c r="F4" s="218"/>
      <c r="G4" s="218"/>
      <c r="H4" s="218"/>
      <c r="I4" s="218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217" t="s">
        <v>37</v>
      </c>
      <c r="C5" s="218"/>
      <c r="D5" s="218"/>
      <c r="E5" s="218"/>
      <c r="F5" s="218"/>
      <c r="G5" s="218"/>
      <c r="H5" s="218"/>
      <c r="I5" s="218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225" t="s">
        <v>4</v>
      </c>
      <c r="D8" s="222"/>
      <c r="E8" s="223"/>
      <c r="F8" s="79"/>
      <c r="G8" s="225" t="s">
        <v>160</v>
      </c>
      <c r="H8" s="222"/>
      <c r="I8" s="223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37"/>
      <c r="B9" s="37"/>
      <c r="C9" s="80"/>
      <c r="D9" s="81"/>
      <c r="E9" s="82"/>
      <c r="F9" s="37"/>
      <c r="G9" s="80"/>
      <c r="H9" s="81"/>
      <c r="I9" s="82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66"/>
      <c r="C10" s="83">
        <v>45199</v>
      </c>
      <c r="D10" s="84"/>
      <c r="E10" s="83">
        <v>44835</v>
      </c>
      <c r="F10" s="79"/>
      <c r="G10" s="83">
        <v>45199</v>
      </c>
      <c r="H10" s="84"/>
      <c r="I10" s="83">
        <v>44835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46" t="s">
        <v>73</v>
      </c>
      <c r="C11" s="85">
        <v>714000000</v>
      </c>
      <c r="D11" s="11"/>
      <c r="E11" s="172">
        <v>388000000</v>
      </c>
      <c r="F11" s="86"/>
      <c r="G11" s="7">
        <v>799000000</v>
      </c>
      <c r="H11" s="11"/>
      <c r="I11" s="172">
        <v>550000000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46" t="s">
        <v>77</v>
      </c>
      <c r="C12" s="69">
        <v>-65000000</v>
      </c>
      <c r="D12" s="11"/>
      <c r="E12" s="173">
        <v>-70000000</v>
      </c>
      <c r="F12" s="86"/>
      <c r="G12" s="69">
        <v>-172000000</v>
      </c>
      <c r="H12" s="11"/>
      <c r="I12" s="173">
        <v>-183000000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46" t="s">
        <v>94</v>
      </c>
      <c r="C13" s="72">
        <v>649000000</v>
      </c>
      <c r="D13" s="11"/>
      <c r="E13" s="72">
        <v>318000000</v>
      </c>
      <c r="F13" s="211"/>
      <c r="G13" s="72">
        <v>627000000</v>
      </c>
      <c r="H13" s="160"/>
      <c r="I13" s="174">
        <v>367000000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87"/>
      <c r="C14" s="88"/>
      <c r="D14" s="37"/>
      <c r="E14" s="88"/>
      <c r="F14" s="37"/>
      <c r="G14" s="88"/>
      <c r="H14" s="37"/>
      <c r="I14" s="88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6.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</sheetData>
  <mergeCells count="5">
    <mergeCell ref="B3:I3"/>
    <mergeCell ref="B4:I4"/>
    <mergeCell ref="B5:I5"/>
    <mergeCell ref="C8:E8"/>
    <mergeCell ref="G8:I8"/>
  </mergeCells>
  <pageMargins left="0.75" right="0.75" top="1" bottom="1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Z284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2.140625" customWidth="1"/>
    <col min="3" max="3" width="13.140625" hidden="1" customWidth="1"/>
    <col min="4" max="4" width="35.710937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2.42578125" customWidth="1"/>
    <col min="10" max="10" width="18.140625" customWidth="1"/>
    <col min="11" max="11" width="13.140625" hidden="1" customWidth="1"/>
    <col min="12" max="12" width="18.140625" customWidth="1"/>
    <col min="13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43" t="s">
        <v>95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217" t="s">
        <v>1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217" t="s">
        <v>96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217" t="s">
        <v>37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89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37"/>
      <c r="E7" s="37"/>
      <c r="F7" s="225" t="s">
        <v>4</v>
      </c>
      <c r="G7" s="222"/>
      <c r="H7" s="223"/>
      <c r="I7" s="79"/>
      <c r="J7" s="225" t="s">
        <v>160</v>
      </c>
      <c r="K7" s="222"/>
      <c r="L7" s="223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90"/>
      <c r="C8" s="37"/>
      <c r="D8" s="90" t="s">
        <v>97</v>
      </c>
      <c r="E8" s="37"/>
      <c r="F8" s="83">
        <v>45199</v>
      </c>
      <c r="G8" s="84"/>
      <c r="H8" s="83">
        <v>44835</v>
      </c>
      <c r="I8" s="79"/>
      <c r="J8" s="83">
        <v>45199</v>
      </c>
      <c r="K8" s="84"/>
      <c r="L8" s="83">
        <v>44835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37"/>
      <c r="B9" s="91" t="s">
        <v>98</v>
      </c>
      <c r="C9" s="37"/>
      <c r="D9" s="91"/>
      <c r="E9" s="37"/>
      <c r="F9" s="177">
        <v>464000000</v>
      </c>
      <c r="G9" s="37"/>
      <c r="H9" s="177">
        <v>279000000</v>
      </c>
      <c r="I9" s="37"/>
      <c r="J9" s="208">
        <v>1113000000</v>
      </c>
      <c r="K9" s="93"/>
      <c r="L9" s="177">
        <v>774000000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43" t="s">
        <v>99</v>
      </c>
      <c r="C10" s="37"/>
      <c r="D10" s="37"/>
      <c r="E10" s="37"/>
      <c r="F10" s="37"/>
      <c r="G10" s="37"/>
      <c r="H10" s="175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42" t="s">
        <v>67</v>
      </c>
      <c r="C11" s="37"/>
      <c r="D11" s="94" t="s">
        <v>101</v>
      </c>
      <c r="E11" s="37"/>
      <c r="F11" s="144">
        <v>52000000</v>
      </c>
      <c r="G11" s="37"/>
      <c r="H11" s="178">
        <v>45000000</v>
      </c>
      <c r="I11" s="37"/>
      <c r="J11" s="144">
        <v>160000000</v>
      </c>
      <c r="K11" s="37"/>
      <c r="L11" s="144">
        <v>126000000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2" t="s">
        <v>100</v>
      </c>
      <c r="C12" s="37"/>
      <c r="D12" s="94" t="s">
        <v>15</v>
      </c>
      <c r="E12" s="37"/>
      <c r="F12" s="95">
        <v>39000000</v>
      </c>
      <c r="G12" s="37"/>
      <c r="H12" s="179">
        <v>63000000</v>
      </c>
      <c r="I12" s="37"/>
      <c r="J12" s="95">
        <v>137000000</v>
      </c>
      <c r="K12" s="37"/>
      <c r="L12" s="179">
        <v>194000000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142" t="s">
        <v>117</v>
      </c>
      <c r="C13" s="37"/>
      <c r="D13" s="94" t="s">
        <v>109</v>
      </c>
      <c r="E13" s="37"/>
      <c r="F13" s="95">
        <v>7000000</v>
      </c>
      <c r="G13" s="37"/>
      <c r="H13" s="179">
        <v>0</v>
      </c>
      <c r="I13" s="37"/>
      <c r="J13" s="95">
        <v>16000000</v>
      </c>
      <c r="K13" s="37"/>
      <c r="L13" s="179">
        <v>1000000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162" customFormat="1" ht="16.5" customHeight="1">
      <c r="A14" s="37"/>
      <c r="B14" s="142" t="s">
        <v>108</v>
      </c>
      <c r="C14" s="175"/>
      <c r="D14" s="176" t="s">
        <v>109</v>
      </c>
      <c r="E14" s="37"/>
      <c r="F14" s="95">
        <v>7000000</v>
      </c>
      <c r="G14" s="37"/>
      <c r="H14" s="179">
        <v>5000000</v>
      </c>
      <c r="I14" s="37"/>
      <c r="J14" s="95">
        <v>-12000000</v>
      </c>
      <c r="K14" s="37"/>
      <c r="L14" s="179">
        <v>35000000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142" t="s">
        <v>104</v>
      </c>
      <c r="C15" s="37"/>
      <c r="D15" s="94" t="s">
        <v>105</v>
      </c>
      <c r="E15" s="37"/>
      <c r="F15" s="95">
        <v>6000000</v>
      </c>
      <c r="G15" s="37"/>
      <c r="H15" s="179">
        <v>14000000</v>
      </c>
      <c r="I15" s="37"/>
      <c r="J15" s="95">
        <v>22000000</v>
      </c>
      <c r="K15" s="37"/>
      <c r="L15" s="179">
        <v>31000000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96"/>
      <c r="B16" s="142" t="s">
        <v>102</v>
      </c>
      <c r="C16" s="94"/>
      <c r="D16" s="94" t="s">
        <v>103</v>
      </c>
      <c r="E16" s="37" t="s">
        <v>103</v>
      </c>
      <c r="F16" s="95">
        <v>3000000</v>
      </c>
      <c r="G16" s="37"/>
      <c r="H16" s="179">
        <v>15000000</v>
      </c>
      <c r="I16" s="37"/>
      <c r="J16" s="95">
        <v>13000000</v>
      </c>
      <c r="K16" s="93"/>
      <c r="L16" s="179">
        <v>25000000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37"/>
      <c r="B17" s="142" t="s">
        <v>112</v>
      </c>
      <c r="C17" s="37"/>
      <c r="D17" s="94" t="s">
        <v>111</v>
      </c>
      <c r="E17" s="37"/>
      <c r="F17" s="145">
        <v>1000000</v>
      </c>
      <c r="G17" s="37"/>
      <c r="H17" s="179">
        <v>2000000</v>
      </c>
      <c r="I17" s="37"/>
      <c r="J17" s="95">
        <v>3000000</v>
      </c>
      <c r="K17" s="37"/>
      <c r="L17" s="179">
        <v>16000000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142" t="s">
        <v>106</v>
      </c>
      <c r="C18" s="37"/>
      <c r="D18" s="94" t="s">
        <v>107</v>
      </c>
      <c r="E18" s="37"/>
      <c r="F18" s="145">
        <v>1000000</v>
      </c>
      <c r="G18" s="37"/>
      <c r="H18" s="179">
        <v>12000000</v>
      </c>
      <c r="I18" s="37"/>
      <c r="J18" s="145">
        <v>1000000</v>
      </c>
      <c r="K18" s="37"/>
      <c r="L18" s="179">
        <v>23000000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26.45" customHeight="1">
      <c r="A19" s="37"/>
      <c r="B19" s="161" t="s">
        <v>164</v>
      </c>
      <c r="C19" s="37"/>
      <c r="D19" s="94" t="s">
        <v>120</v>
      </c>
      <c r="E19" s="37"/>
      <c r="F19" s="179">
        <v>1000000</v>
      </c>
      <c r="G19" s="37"/>
      <c r="H19" s="179">
        <v>-1000000</v>
      </c>
      <c r="I19" s="37"/>
      <c r="J19" s="95">
        <v>0</v>
      </c>
      <c r="K19" s="37"/>
      <c r="L19" s="179">
        <v>-3000000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132" customFormat="1" ht="16.5" customHeight="1">
      <c r="A20" s="37"/>
      <c r="B20" s="142" t="s">
        <v>158</v>
      </c>
      <c r="C20" s="37"/>
      <c r="D20" s="94" t="s">
        <v>111</v>
      </c>
      <c r="E20" s="37"/>
      <c r="F20" s="95">
        <v>0</v>
      </c>
      <c r="G20" s="37"/>
      <c r="H20" s="95">
        <v>0</v>
      </c>
      <c r="I20" s="37"/>
      <c r="J20" s="95">
        <v>15000000</v>
      </c>
      <c r="K20" s="37"/>
      <c r="L20" s="95">
        <v>0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142" t="s">
        <v>110</v>
      </c>
      <c r="C21" s="37"/>
      <c r="D21" s="94" t="s">
        <v>111</v>
      </c>
      <c r="E21" s="37"/>
      <c r="F21" s="95">
        <v>0</v>
      </c>
      <c r="G21" s="37"/>
      <c r="H21" s="179">
        <v>4000000</v>
      </c>
      <c r="I21" s="37"/>
      <c r="J21" s="95">
        <v>4000000</v>
      </c>
      <c r="K21" s="37"/>
      <c r="L21" s="179">
        <v>16000000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142" t="s">
        <v>113</v>
      </c>
      <c r="C22" s="37"/>
      <c r="D22" s="94" t="s">
        <v>111</v>
      </c>
      <c r="E22" s="37"/>
      <c r="F22" s="95">
        <v>0</v>
      </c>
      <c r="G22" s="37"/>
      <c r="H22" s="179">
        <v>1000000</v>
      </c>
      <c r="I22" s="37"/>
      <c r="J22" s="95">
        <v>3000000</v>
      </c>
      <c r="K22" s="37"/>
      <c r="L22" s="179">
        <v>12000000</v>
      </c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142" t="s">
        <v>114</v>
      </c>
      <c r="C23" s="37"/>
      <c r="D23" s="94" t="s">
        <v>115</v>
      </c>
      <c r="E23" s="37"/>
      <c r="F23" s="95">
        <v>0</v>
      </c>
      <c r="G23" s="37"/>
      <c r="H23" s="179">
        <v>1000000</v>
      </c>
      <c r="I23" s="37"/>
      <c r="J23" s="95">
        <v>0</v>
      </c>
      <c r="K23" s="37"/>
      <c r="L23" s="179">
        <v>-1000000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s="162" customFormat="1" ht="16.5" customHeight="1">
      <c r="A24" s="37"/>
      <c r="B24" s="142" t="s">
        <v>161</v>
      </c>
      <c r="C24" s="175"/>
      <c r="D24" s="176" t="s">
        <v>162</v>
      </c>
      <c r="E24" s="37"/>
      <c r="F24" s="95">
        <v>0</v>
      </c>
      <c r="G24" s="95"/>
      <c r="H24" s="95">
        <v>147000000</v>
      </c>
      <c r="I24" s="37"/>
      <c r="J24" s="95">
        <v>0</v>
      </c>
      <c r="K24" s="95"/>
      <c r="L24" s="95">
        <v>147000000</v>
      </c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6.5" customHeight="1">
      <c r="A25" s="37"/>
      <c r="B25" s="142" t="s">
        <v>116</v>
      </c>
      <c r="C25" s="37"/>
      <c r="D25" s="94" t="s">
        <v>109</v>
      </c>
      <c r="E25" s="37"/>
      <c r="F25" s="95">
        <v>0</v>
      </c>
      <c r="G25" s="37"/>
      <c r="H25" s="179">
        <v>0</v>
      </c>
      <c r="I25" s="37"/>
      <c r="J25" s="95">
        <v>0</v>
      </c>
      <c r="K25" s="37"/>
      <c r="L25" s="179">
        <v>6000000</v>
      </c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>
      <c r="A26" s="37"/>
      <c r="B26" s="142" t="s">
        <v>118</v>
      </c>
      <c r="C26" s="37"/>
      <c r="D26" s="94" t="s">
        <v>111</v>
      </c>
      <c r="E26" s="37"/>
      <c r="F26" s="95">
        <v>0</v>
      </c>
      <c r="G26" s="37"/>
      <c r="H26" s="179">
        <v>0</v>
      </c>
      <c r="I26" s="37"/>
      <c r="J26" s="95">
        <v>0</v>
      </c>
      <c r="K26" s="37"/>
      <c r="L26" s="179">
        <v>-13000000</v>
      </c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142" t="s">
        <v>119</v>
      </c>
      <c r="C27" s="37"/>
      <c r="D27" s="94" t="s">
        <v>109</v>
      </c>
      <c r="E27" s="37"/>
      <c r="F27" s="95">
        <v>0</v>
      </c>
      <c r="G27" s="37"/>
      <c r="H27" s="179">
        <v>0</v>
      </c>
      <c r="I27" s="37"/>
      <c r="J27" s="95">
        <v>0</v>
      </c>
      <c r="K27" s="37"/>
      <c r="L27" s="179">
        <v>-21000000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143" t="s">
        <v>121</v>
      </c>
      <c r="C28" s="37"/>
      <c r="D28" s="37"/>
      <c r="E28" s="37"/>
      <c r="F28" s="92">
        <v>117000000</v>
      </c>
      <c r="G28" s="37"/>
      <c r="H28" s="177">
        <v>308000000</v>
      </c>
      <c r="I28" s="37"/>
      <c r="J28" s="92">
        <v>362000000</v>
      </c>
      <c r="K28" s="91"/>
      <c r="L28" s="177">
        <v>594000000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143" t="s">
        <v>122</v>
      </c>
      <c r="C29" s="37"/>
      <c r="D29" s="37"/>
      <c r="E29" s="37"/>
      <c r="F29" s="97">
        <v>34000000</v>
      </c>
      <c r="G29" s="37"/>
      <c r="H29" s="180">
        <v>73000000</v>
      </c>
      <c r="I29" s="37"/>
      <c r="J29" s="98">
        <v>86000000</v>
      </c>
      <c r="K29" s="37"/>
      <c r="L29" s="183">
        <v>206000000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143" t="s">
        <v>123</v>
      </c>
      <c r="C30" s="37"/>
      <c r="D30" s="37"/>
      <c r="E30" s="37"/>
      <c r="F30" s="99">
        <v>83000000</v>
      </c>
      <c r="G30" s="100"/>
      <c r="H30" s="181">
        <v>235000000</v>
      </c>
      <c r="I30" s="37"/>
      <c r="J30" s="101">
        <v>276000000</v>
      </c>
      <c r="K30" s="37"/>
      <c r="L30" s="186">
        <v>388000000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146" t="s">
        <v>124</v>
      </c>
      <c r="C31" s="37"/>
      <c r="D31" s="37"/>
      <c r="E31" s="37"/>
      <c r="F31" s="102">
        <v>547000000</v>
      </c>
      <c r="G31" s="37"/>
      <c r="H31" s="182">
        <v>514000000</v>
      </c>
      <c r="I31" s="37"/>
      <c r="J31" s="102">
        <v>1389000000</v>
      </c>
      <c r="K31" s="100"/>
      <c r="L31" s="182">
        <v>1162000000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217"/>
      <c r="C37" s="218"/>
      <c r="D37" s="218"/>
      <c r="E37" s="218"/>
      <c r="F37" s="218"/>
      <c r="G37" s="218"/>
      <c r="H37" s="218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217" t="s">
        <v>125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217" t="s">
        <v>37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225" t="s">
        <v>4</v>
      </c>
      <c r="G41" s="222"/>
      <c r="H41" s="223"/>
      <c r="I41" s="79"/>
      <c r="J41" s="225" t="s">
        <v>160</v>
      </c>
      <c r="K41" s="222"/>
      <c r="L41" s="223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83">
        <v>45199</v>
      </c>
      <c r="G42" s="84"/>
      <c r="H42" s="83">
        <v>44835</v>
      </c>
      <c r="I42" s="79"/>
      <c r="J42" s="83">
        <v>45199</v>
      </c>
      <c r="K42" s="84"/>
      <c r="L42" s="83">
        <v>44835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93" t="s">
        <v>21</v>
      </c>
      <c r="C43" s="19"/>
      <c r="D43" s="19"/>
      <c r="E43" s="37"/>
      <c r="F43" s="92">
        <v>592000000</v>
      </c>
      <c r="G43" s="37"/>
      <c r="H43" s="177">
        <v>333000000</v>
      </c>
      <c r="I43" s="37"/>
      <c r="J43" s="208">
        <v>1438000000</v>
      </c>
      <c r="K43" s="37"/>
      <c r="L43" s="177">
        <v>852000000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226" t="s">
        <v>126</v>
      </c>
      <c r="C44" s="218"/>
      <c r="D44" s="218"/>
      <c r="E44" s="37"/>
      <c r="F44" s="98">
        <v>117000000</v>
      </c>
      <c r="G44" s="37"/>
      <c r="H44" s="183">
        <v>308000000</v>
      </c>
      <c r="I44" s="37"/>
      <c r="J44" s="98">
        <v>362000000</v>
      </c>
      <c r="K44" s="37"/>
      <c r="L44" s="183">
        <v>594000000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96"/>
      <c r="B45" s="226" t="s">
        <v>127</v>
      </c>
      <c r="C45" s="218"/>
      <c r="D45" s="218"/>
      <c r="E45" s="37"/>
      <c r="F45" s="104">
        <v>709000000</v>
      </c>
      <c r="G45" s="37"/>
      <c r="H45" s="184">
        <v>641000000</v>
      </c>
      <c r="I45" s="37"/>
      <c r="J45" s="105">
        <v>1800000000</v>
      </c>
      <c r="K45" s="37"/>
      <c r="L45" s="188">
        <v>1446000000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94" t="s">
        <v>22</v>
      </c>
      <c r="C46" s="19"/>
      <c r="D46" s="19"/>
      <c r="E46" s="37"/>
      <c r="F46" s="106">
        <v>127000000</v>
      </c>
      <c r="G46" s="37"/>
      <c r="H46" s="185">
        <v>53000000</v>
      </c>
      <c r="I46" s="37"/>
      <c r="J46" s="106">
        <v>321000000</v>
      </c>
      <c r="K46" s="37"/>
      <c r="L46" s="185">
        <v>75000000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226" t="s">
        <v>128</v>
      </c>
      <c r="C47" s="218"/>
      <c r="D47" s="218"/>
      <c r="E47" s="37"/>
      <c r="F47" s="98">
        <v>34000000</v>
      </c>
      <c r="G47" s="37"/>
      <c r="H47" s="183">
        <v>73000000</v>
      </c>
      <c r="I47" s="37"/>
      <c r="J47" s="98">
        <v>86000000</v>
      </c>
      <c r="K47" s="37"/>
      <c r="L47" s="183">
        <v>206000000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93" t="s">
        <v>129</v>
      </c>
      <c r="C48" s="19"/>
      <c r="D48" s="19"/>
      <c r="E48" s="37"/>
      <c r="F48" s="101">
        <v>161000000</v>
      </c>
      <c r="G48" s="37"/>
      <c r="H48" s="186">
        <v>126000000</v>
      </c>
      <c r="I48" s="37"/>
      <c r="J48" s="101">
        <v>407000000</v>
      </c>
      <c r="K48" s="37"/>
      <c r="L48" s="186">
        <v>281000000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93" t="s">
        <v>130</v>
      </c>
      <c r="C49" s="19"/>
      <c r="D49" s="19"/>
      <c r="E49" s="37"/>
      <c r="F49" s="107">
        <v>0.22700000000000001</v>
      </c>
      <c r="G49" s="37"/>
      <c r="H49" s="187">
        <v>0.19700000000000001</v>
      </c>
      <c r="I49" s="37"/>
      <c r="J49" s="107">
        <v>0.22600000000000001</v>
      </c>
      <c r="K49" s="37"/>
      <c r="L49" s="187">
        <v>0.19399999999999998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108"/>
      <c r="G50" s="37"/>
      <c r="H50" s="108"/>
      <c r="I50" s="37"/>
      <c r="J50" s="108"/>
      <c r="K50" s="37"/>
      <c r="L50" s="10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109" t="s">
        <v>131</v>
      </c>
      <c r="C51" s="37"/>
      <c r="D51" s="37"/>
      <c r="E51" s="37"/>
      <c r="F51" s="96"/>
      <c r="G51" s="37"/>
      <c r="H51" s="96"/>
      <c r="I51" s="37"/>
      <c r="J51" s="96"/>
      <c r="K51" s="37"/>
      <c r="L51" s="96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110" t="s">
        <v>132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217"/>
      <c r="C54" s="218"/>
      <c r="D54" s="218"/>
      <c r="E54" s="218"/>
      <c r="F54" s="218"/>
      <c r="G54" s="218"/>
      <c r="H54" s="218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217" t="s">
        <v>133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96"/>
      <c r="C57" s="96"/>
      <c r="D57" s="96"/>
      <c r="E57" s="111"/>
      <c r="F57" s="225" t="s">
        <v>4</v>
      </c>
      <c r="G57" s="222"/>
      <c r="H57" s="223"/>
      <c r="I57" s="79"/>
      <c r="J57" s="225" t="s">
        <v>160</v>
      </c>
      <c r="K57" s="222"/>
      <c r="L57" s="223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90"/>
      <c r="C58" s="93"/>
      <c r="D58" s="90" t="s">
        <v>97</v>
      </c>
      <c r="E58" s="16"/>
      <c r="F58" s="83">
        <v>45199</v>
      </c>
      <c r="G58" s="84"/>
      <c r="H58" s="83">
        <v>44835</v>
      </c>
      <c r="I58" s="79"/>
      <c r="J58" s="83">
        <v>45199</v>
      </c>
      <c r="K58" s="84"/>
      <c r="L58" s="83">
        <v>44835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91" t="s">
        <v>98</v>
      </c>
      <c r="C59" s="37"/>
      <c r="D59" s="91"/>
      <c r="E59" s="93"/>
      <c r="F59" s="112">
        <v>2.7</v>
      </c>
      <c r="G59" s="37"/>
      <c r="H59" s="189">
        <v>1.63</v>
      </c>
      <c r="I59" s="37"/>
      <c r="J59" s="112">
        <v>6.46</v>
      </c>
      <c r="K59" s="37"/>
      <c r="L59" s="189">
        <v>4.5</v>
      </c>
      <c r="M59" s="37"/>
      <c r="N59" s="38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143" t="s">
        <v>99</v>
      </c>
      <c r="C60" s="37"/>
      <c r="D60" s="37"/>
      <c r="E60" s="93"/>
      <c r="F60" s="37"/>
      <c r="G60" s="37"/>
      <c r="H60" s="175"/>
      <c r="I60" s="37"/>
      <c r="J60" s="37"/>
      <c r="K60" s="37"/>
      <c r="L60" s="37"/>
      <c r="M60" s="37"/>
      <c r="N60" s="38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142" t="s">
        <v>67</v>
      </c>
      <c r="C61" s="37"/>
      <c r="D61" s="94" t="s">
        <v>101</v>
      </c>
      <c r="E61" s="93"/>
      <c r="F61" s="190">
        <v>0.3</v>
      </c>
      <c r="G61" s="37"/>
      <c r="H61" s="190">
        <v>0.26</v>
      </c>
      <c r="I61" s="37"/>
      <c r="J61" s="190">
        <v>0.92</v>
      </c>
      <c r="K61" s="37"/>
      <c r="L61" s="190">
        <v>0.73</v>
      </c>
      <c r="M61" s="37"/>
      <c r="N61" s="38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142" t="s">
        <v>100</v>
      </c>
      <c r="C62" s="37"/>
      <c r="D62" s="94" t="s">
        <v>15</v>
      </c>
      <c r="E62" s="93"/>
      <c r="F62" s="113">
        <v>0.22</v>
      </c>
      <c r="G62" s="37"/>
      <c r="H62" s="113">
        <v>0.37</v>
      </c>
      <c r="I62" s="37"/>
      <c r="J62" s="191">
        <v>0.79</v>
      </c>
      <c r="K62" s="37"/>
      <c r="L62" s="191">
        <v>1.1299999999999999</v>
      </c>
      <c r="M62" s="37"/>
      <c r="N62" s="38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s="162" customFormat="1" ht="16.5" customHeight="1">
      <c r="A63" s="37"/>
      <c r="B63" s="142" t="s">
        <v>117</v>
      </c>
      <c r="C63" s="175"/>
      <c r="D63" s="176" t="s">
        <v>109</v>
      </c>
      <c r="E63" s="163"/>
      <c r="F63" s="191">
        <v>0.04</v>
      </c>
      <c r="G63" s="37"/>
      <c r="H63" s="191">
        <v>0</v>
      </c>
      <c r="I63" s="37"/>
      <c r="J63" s="191">
        <v>0.09</v>
      </c>
      <c r="K63" s="37"/>
      <c r="L63" s="191">
        <v>0.01</v>
      </c>
      <c r="M63" s="37"/>
      <c r="N63" s="38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142" t="s">
        <v>108</v>
      </c>
      <c r="C64" s="37"/>
      <c r="D64" s="94" t="s">
        <v>109</v>
      </c>
      <c r="E64" s="93"/>
      <c r="F64" s="191">
        <v>0.04</v>
      </c>
      <c r="G64" s="37"/>
      <c r="H64" s="191">
        <v>0.03</v>
      </c>
      <c r="I64" s="37"/>
      <c r="J64" s="191">
        <v>-7.0000000000000007E-2</v>
      </c>
      <c r="K64" s="37"/>
      <c r="L64" s="191">
        <v>0.21</v>
      </c>
      <c r="M64" s="37"/>
      <c r="N64" s="38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142" t="s">
        <v>104</v>
      </c>
      <c r="C65" s="37"/>
      <c r="D65" s="94" t="s">
        <v>105</v>
      </c>
      <c r="E65" s="93"/>
      <c r="F65" s="113">
        <v>0.03</v>
      </c>
      <c r="G65" s="37"/>
      <c r="H65" s="113">
        <v>0.08</v>
      </c>
      <c r="I65" s="37"/>
      <c r="J65" s="191">
        <v>0.13</v>
      </c>
      <c r="K65" s="37"/>
      <c r="L65" s="191">
        <v>0.18</v>
      </c>
      <c r="M65" s="37"/>
      <c r="N65" s="38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142" t="s">
        <v>102</v>
      </c>
      <c r="C66" s="94"/>
      <c r="D66" s="94" t="s">
        <v>103</v>
      </c>
      <c r="E66" s="93"/>
      <c r="F66" s="113">
        <v>0.02</v>
      </c>
      <c r="G66" s="37"/>
      <c r="H66" s="113">
        <v>0.09</v>
      </c>
      <c r="I66" s="37"/>
      <c r="J66" s="191">
        <v>0.08</v>
      </c>
      <c r="K66" s="37"/>
      <c r="L66" s="191">
        <v>0.15</v>
      </c>
      <c r="M66" s="37"/>
      <c r="N66" s="38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142" t="s">
        <v>112</v>
      </c>
      <c r="C67" s="37"/>
      <c r="D67" s="94" t="s">
        <v>111</v>
      </c>
      <c r="E67" s="93"/>
      <c r="F67" s="191">
        <v>0.01</v>
      </c>
      <c r="G67" s="37"/>
      <c r="H67" s="191">
        <v>0.01</v>
      </c>
      <c r="I67" s="37"/>
      <c r="J67" s="191">
        <v>0.02</v>
      </c>
      <c r="K67" s="37"/>
      <c r="L67" s="191">
        <v>0.09</v>
      </c>
      <c r="M67" s="37"/>
      <c r="N67" s="38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142" t="s">
        <v>106</v>
      </c>
      <c r="C68" s="37"/>
      <c r="D68" s="94" t="s">
        <v>107</v>
      </c>
      <c r="E68" s="93"/>
      <c r="F68" s="113">
        <v>0.01</v>
      </c>
      <c r="G68" s="37"/>
      <c r="H68" s="113">
        <v>7.0000000000000007E-2</v>
      </c>
      <c r="I68" s="37"/>
      <c r="J68" s="191">
        <v>0.01</v>
      </c>
      <c r="K68" s="37"/>
      <c r="L68" s="191">
        <v>0.14000000000000001</v>
      </c>
      <c r="M68" s="37"/>
      <c r="N68" s="38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26.45" customHeight="1">
      <c r="A69" s="37"/>
      <c r="B69" s="161" t="s">
        <v>164</v>
      </c>
      <c r="C69" s="37"/>
      <c r="D69" s="94" t="s">
        <v>120</v>
      </c>
      <c r="E69" s="93"/>
      <c r="F69" s="214">
        <v>0.01</v>
      </c>
      <c r="G69" s="148"/>
      <c r="H69" s="214">
        <v>-0.01</v>
      </c>
      <c r="I69" s="37"/>
      <c r="J69" s="191">
        <v>0</v>
      </c>
      <c r="K69" s="37"/>
      <c r="L69" s="191">
        <v>-0.02</v>
      </c>
      <c r="M69" s="37"/>
      <c r="N69" s="38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s="132" customFormat="1" ht="16.5" customHeight="1">
      <c r="A70" s="37"/>
      <c r="B70" s="142" t="s">
        <v>158</v>
      </c>
      <c r="C70" s="37"/>
      <c r="D70" s="94" t="s">
        <v>111</v>
      </c>
      <c r="E70" s="133"/>
      <c r="F70" s="113">
        <v>0</v>
      </c>
      <c r="G70" s="37"/>
      <c r="H70" s="113">
        <v>0</v>
      </c>
      <c r="I70" s="37"/>
      <c r="J70" s="113">
        <v>0.09</v>
      </c>
      <c r="K70" s="113"/>
      <c r="L70" s="113">
        <v>0</v>
      </c>
      <c r="M70" s="37"/>
      <c r="N70" s="38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142" t="s">
        <v>110</v>
      </c>
      <c r="C71" s="37"/>
      <c r="D71" s="94" t="s">
        <v>111</v>
      </c>
      <c r="E71" s="93"/>
      <c r="F71" s="113">
        <v>0</v>
      </c>
      <c r="G71" s="37"/>
      <c r="H71" s="113">
        <v>0.02</v>
      </c>
      <c r="I71" s="37"/>
      <c r="J71" s="191">
        <v>0.02</v>
      </c>
      <c r="K71" s="37"/>
      <c r="L71" s="191">
        <v>0.09</v>
      </c>
      <c r="M71" s="37"/>
      <c r="N71" s="38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142" t="s">
        <v>113</v>
      </c>
      <c r="C72" s="37"/>
      <c r="D72" s="94" t="s">
        <v>111</v>
      </c>
      <c r="E72" s="93"/>
      <c r="F72" s="191">
        <v>0</v>
      </c>
      <c r="G72" s="37"/>
      <c r="H72" s="191">
        <v>0.01</v>
      </c>
      <c r="I72" s="37"/>
      <c r="J72" s="191">
        <v>0.02</v>
      </c>
      <c r="K72" s="37"/>
      <c r="L72" s="191">
        <v>7.0000000000000007E-2</v>
      </c>
      <c r="M72" s="37"/>
      <c r="N72" s="38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142" t="s">
        <v>114</v>
      </c>
      <c r="C73" s="37"/>
      <c r="D73" s="94" t="s">
        <v>115</v>
      </c>
      <c r="E73" s="93"/>
      <c r="F73" s="215">
        <v>0</v>
      </c>
      <c r="G73" s="148"/>
      <c r="H73" s="215">
        <v>0.01</v>
      </c>
      <c r="I73" s="37"/>
      <c r="J73" s="191">
        <v>0</v>
      </c>
      <c r="K73" s="37"/>
      <c r="L73" s="191">
        <v>-0.01</v>
      </c>
      <c r="M73" s="37"/>
      <c r="N73" s="38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s="162" customFormat="1" ht="16.5" customHeight="1">
      <c r="A74" s="37"/>
      <c r="B74" s="142" t="s">
        <v>161</v>
      </c>
      <c r="C74" s="37"/>
      <c r="D74" s="176" t="s">
        <v>162</v>
      </c>
      <c r="E74" s="163"/>
      <c r="F74" s="113">
        <v>0</v>
      </c>
      <c r="G74" s="37"/>
      <c r="H74" s="113">
        <v>0.86</v>
      </c>
      <c r="I74" s="37"/>
      <c r="J74" s="191">
        <v>0</v>
      </c>
      <c r="K74" s="37"/>
      <c r="L74" s="191">
        <v>0.86</v>
      </c>
      <c r="M74" s="37"/>
      <c r="N74" s="38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142" t="s">
        <v>116</v>
      </c>
      <c r="C75" s="37"/>
      <c r="D75" s="94" t="s">
        <v>109</v>
      </c>
      <c r="E75" s="93"/>
      <c r="F75" s="113">
        <v>0</v>
      </c>
      <c r="G75" s="37"/>
      <c r="H75" s="113">
        <v>0</v>
      </c>
      <c r="I75" s="37"/>
      <c r="J75" s="191">
        <v>0</v>
      </c>
      <c r="K75" s="37"/>
      <c r="L75" s="191">
        <v>0.03</v>
      </c>
      <c r="M75" s="37"/>
      <c r="N75" s="38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142" t="s">
        <v>118</v>
      </c>
      <c r="C76" s="37"/>
      <c r="D76" s="94" t="s">
        <v>111</v>
      </c>
      <c r="E76" s="96"/>
      <c r="F76" s="113">
        <v>0</v>
      </c>
      <c r="G76" s="37"/>
      <c r="H76" s="113">
        <v>0</v>
      </c>
      <c r="I76" s="37"/>
      <c r="J76" s="191">
        <v>0</v>
      </c>
      <c r="K76" s="37"/>
      <c r="L76" s="191">
        <v>-0.08</v>
      </c>
      <c r="M76" s="37"/>
      <c r="N76" s="38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142" t="s">
        <v>119</v>
      </c>
      <c r="C77" s="37"/>
      <c r="D77" s="94" t="s">
        <v>109</v>
      </c>
      <c r="E77" s="93"/>
      <c r="F77" s="191">
        <v>0</v>
      </c>
      <c r="G77" s="37"/>
      <c r="H77" s="191">
        <v>0</v>
      </c>
      <c r="I77" s="37"/>
      <c r="J77" s="191">
        <v>0</v>
      </c>
      <c r="K77" s="37"/>
      <c r="L77" s="191">
        <v>-0.12</v>
      </c>
      <c r="M77" s="37"/>
      <c r="N77" s="38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94" t="s">
        <v>121</v>
      </c>
      <c r="C78" s="37"/>
      <c r="D78" s="94"/>
      <c r="E78" s="93"/>
      <c r="F78" s="189">
        <v>0.68</v>
      </c>
      <c r="G78" s="37"/>
      <c r="H78" s="189">
        <v>1.8</v>
      </c>
      <c r="I78" s="37"/>
      <c r="J78" s="189">
        <v>2.1</v>
      </c>
      <c r="K78" s="37"/>
      <c r="L78" s="189">
        <v>3.46</v>
      </c>
      <c r="M78" s="37"/>
      <c r="N78" s="38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94" t="s">
        <v>122</v>
      </c>
      <c r="C79" s="37"/>
      <c r="D79" s="37"/>
      <c r="E79" s="96"/>
      <c r="F79" s="192">
        <v>0.19</v>
      </c>
      <c r="G79" s="37"/>
      <c r="H79" s="192">
        <v>0.43</v>
      </c>
      <c r="I79" s="37"/>
      <c r="J79" s="192">
        <v>0.5</v>
      </c>
      <c r="K79" s="37"/>
      <c r="L79" s="192">
        <v>1.2</v>
      </c>
      <c r="M79" s="37"/>
      <c r="N79" s="38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94" t="s">
        <v>123</v>
      </c>
      <c r="C80" s="37"/>
      <c r="D80" s="37"/>
      <c r="E80" s="96"/>
      <c r="F80" s="193">
        <v>0.49</v>
      </c>
      <c r="G80" s="37"/>
      <c r="H80" s="193">
        <v>1.37</v>
      </c>
      <c r="I80" s="37"/>
      <c r="J80" s="193">
        <v>1.6</v>
      </c>
      <c r="K80" s="37"/>
      <c r="L80" s="193">
        <v>2.2599999999999998</v>
      </c>
      <c r="M80" s="37"/>
      <c r="N80" s="38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94" t="s">
        <v>124</v>
      </c>
      <c r="C81" s="37"/>
      <c r="D81" s="37"/>
      <c r="E81" s="96"/>
      <c r="F81" s="194">
        <v>3.19</v>
      </c>
      <c r="G81" s="37"/>
      <c r="H81" s="194">
        <v>3</v>
      </c>
      <c r="I81" s="37"/>
      <c r="J81" s="194">
        <v>8.06</v>
      </c>
      <c r="K81" s="37"/>
      <c r="L81" s="194">
        <v>6.76</v>
      </c>
      <c r="M81" s="37"/>
      <c r="N81" s="38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88"/>
      <c r="G82" s="93"/>
      <c r="H82" s="195"/>
      <c r="I82" s="37"/>
      <c r="J82" s="195"/>
      <c r="K82" s="93"/>
      <c r="L82" s="195"/>
      <c r="M82" s="37"/>
      <c r="N82" s="38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93" t="s">
        <v>134</v>
      </c>
      <c r="C83" s="37"/>
      <c r="D83" s="37"/>
      <c r="E83" s="37"/>
      <c r="F83" s="196">
        <v>171700000</v>
      </c>
      <c r="G83" s="114"/>
      <c r="H83" s="196">
        <v>171500000</v>
      </c>
      <c r="I83" s="115"/>
      <c r="J83" s="196">
        <v>172200000</v>
      </c>
      <c r="K83" s="114"/>
      <c r="L83" s="196">
        <v>171900000</v>
      </c>
      <c r="M83" s="37"/>
      <c r="N83" s="38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110" t="s">
        <v>135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6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6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6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6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6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6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6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6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6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6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6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6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6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6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6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6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6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6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6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6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6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6.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6.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6.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6.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6.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6.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6.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6.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6.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6.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6.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6.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6.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6.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6.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6.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6.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6.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6.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6.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6.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6.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</sheetData>
  <mergeCells count="17">
    <mergeCell ref="B37:H37"/>
    <mergeCell ref="B38:L38"/>
    <mergeCell ref="B54:H54"/>
    <mergeCell ref="F57:H57"/>
    <mergeCell ref="J57:L57"/>
    <mergeCell ref="B39:L39"/>
    <mergeCell ref="F41:H41"/>
    <mergeCell ref="J41:L41"/>
    <mergeCell ref="B44:D44"/>
    <mergeCell ref="B45:D45"/>
    <mergeCell ref="B47:D47"/>
    <mergeCell ref="B55:L55"/>
    <mergeCell ref="B3:L3"/>
    <mergeCell ref="B4:L4"/>
    <mergeCell ref="B5:L5"/>
    <mergeCell ref="F7:H7"/>
    <mergeCell ref="J7:L7"/>
  </mergeCells>
  <pageMargins left="0.75" right="0.75" top="1" bottom="1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226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0.140625" customWidth="1"/>
    <col min="3" max="3" width="13.140625" hidden="1" customWidth="1"/>
    <col min="4" max="4" width="18.14062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0.85546875" customWidth="1"/>
    <col min="10" max="10" width="18.140625" customWidth="1"/>
    <col min="11" max="11" width="13.140625" hidden="1" customWidth="1"/>
    <col min="12" max="12" width="18.140625" customWidth="1"/>
    <col min="13" max="13" width="13.140625" hidden="1" customWidth="1"/>
    <col min="14" max="14" width="18.140625" customWidth="1"/>
    <col min="15" max="15" width="13.140625" hidden="1" customWidth="1"/>
    <col min="16" max="16" width="27.42578125" customWidth="1"/>
    <col min="17" max="17" width="53.42578125" customWidth="1"/>
    <col min="18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3" t="s">
        <v>136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217" t="s">
        <v>1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217" t="s">
        <v>137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217" t="s">
        <v>37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225" t="s">
        <v>4</v>
      </c>
      <c r="E7" s="222"/>
      <c r="F7" s="222"/>
      <c r="G7" s="222"/>
      <c r="H7" s="222"/>
      <c r="I7" s="222"/>
      <c r="J7" s="222"/>
      <c r="K7" s="222"/>
      <c r="L7" s="222"/>
      <c r="M7" s="222"/>
      <c r="N7" s="223"/>
      <c r="O7" s="79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37"/>
      <c r="D8" s="227">
        <v>45199</v>
      </c>
      <c r="E8" s="222"/>
      <c r="F8" s="222"/>
      <c r="G8" s="222"/>
      <c r="H8" s="223"/>
      <c r="I8" s="116"/>
      <c r="J8" s="227">
        <v>44835</v>
      </c>
      <c r="K8" s="222"/>
      <c r="L8" s="222"/>
      <c r="M8" s="222"/>
      <c r="N8" s="223"/>
      <c r="O8" s="79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5.450000000000003" customHeight="1">
      <c r="A9" s="37"/>
      <c r="B9" s="90"/>
      <c r="C9" s="37"/>
      <c r="D9" s="83" t="s">
        <v>138</v>
      </c>
      <c r="E9" s="117"/>
      <c r="F9" s="83" t="s">
        <v>139</v>
      </c>
      <c r="G9" s="117"/>
      <c r="H9" s="83" t="s">
        <v>140</v>
      </c>
      <c r="I9" s="86"/>
      <c r="J9" s="83" t="s">
        <v>138</v>
      </c>
      <c r="K9" s="117"/>
      <c r="L9" s="83" t="s">
        <v>139</v>
      </c>
      <c r="M9" s="117"/>
      <c r="N9" s="83" t="s">
        <v>140</v>
      </c>
      <c r="O9" s="79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47" t="s">
        <v>7</v>
      </c>
      <c r="C10" s="37"/>
      <c r="D10" s="103">
        <v>1612000000</v>
      </c>
      <c r="E10" s="37"/>
      <c r="F10" s="103">
        <v>944000000</v>
      </c>
      <c r="G10" s="103"/>
      <c r="H10" s="103">
        <v>2556000000</v>
      </c>
      <c r="I10" s="103"/>
      <c r="J10" s="197">
        <v>1529000000</v>
      </c>
      <c r="K10" s="175"/>
      <c r="L10" s="197">
        <v>844000000</v>
      </c>
      <c r="M10" s="197"/>
      <c r="N10" s="197">
        <v>2373000000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46" t="s">
        <v>141</v>
      </c>
      <c r="C11" s="37"/>
      <c r="D11" s="179">
        <v>364000000</v>
      </c>
      <c r="E11" s="175"/>
      <c r="F11" s="179">
        <v>275000000</v>
      </c>
      <c r="G11" s="175"/>
      <c r="H11" s="179">
        <v>639000000</v>
      </c>
      <c r="I11" s="37"/>
      <c r="J11" s="179">
        <v>303000000</v>
      </c>
      <c r="K11" s="175"/>
      <c r="L11" s="179">
        <v>70000000</v>
      </c>
      <c r="M11" s="175"/>
      <c r="N11" s="179">
        <v>373000000</v>
      </c>
      <c r="O11" s="37"/>
      <c r="P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3" t="s">
        <v>142</v>
      </c>
      <c r="C12" s="37"/>
      <c r="D12" s="37"/>
      <c r="E12" s="37"/>
      <c r="F12" s="37"/>
      <c r="G12" s="37"/>
      <c r="H12" s="37"/>
      <c r="I12" s="37"/>
      <c r="O12" s="37"/>
      <c r="P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142" t="s">
        <v>67</v>
      </c>
      <c r="C13" s="37"/>
      <c r="D13" s="95">
        <v>38000000</v>
      </c>
      <c r="E13" s="95"/>
      <c r="F13" s="95">
        <v>14000000</v>
      </c>
      <c r="G13" s="95"/>
      <c r="H13" s="95">
        <v>52000000</v>
      </c>
      <c r="I13" s="37"/>
      <c r="J13" s="179">
        <v>33000000</v>
      </c>
      <c r="K13" s="179"/>
      <c r="L13" s="179">
        <v>12000000</v>
      </c>
      <c r="M13" s="179"/>
      <c r="N13" s="179">
        <v>45000000</v>
      </c>
      <c r="O13" s="37"/>
      <c r="P13" s="37"/>
      <c r="Q13" s="19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142" t="s">
        <v>100</v>
      </c>
      <c r="C14" s="37"/>
      <c r="D14" s="95">
        <v>9000000</v>
      </c>
      <c r="E14" s="95"/>
      <c r="F14" s="95">
        <v>30000000</v>
      </c>
      <c r="G14" s="95"/>
      <c r="H14" s="95">
        <v>39000000</v>
      </c>
      <c r="I14" s="37"/>
      <c r="J14" s="179">
        <v>15000000</v>
      </c>
      <c r="K14" s="179"/>
      <c r="L14" s="179">
        <v>48000000</v>
      </c>
      <c r="M14" s="179"/>
      <c r="N14" s="179">
        <v>63000000</v>
      </c>
      <c r="O14" s="37"/>
      <c r="P14" s="37"/>
      <c r="Q14" s="19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142" t="s">
        <v>104</v>
      </c>
      <c r="C15" s="37"/>
      <c r="D15" s="95">
        <v>5000000</v>
      </c>
      <c r="E15" s="95"/>
      <c r="F15" s="95">
        <v>1000000</v>
      </c>
      <c r="G15" s="95"/>
      <c r="H15" s="95">
        <v>6000000</v>
      </c>
      <c r="I15" s="37"/>
      <c r="J15" s="179">
        <v>3000000</v>
      </c>
      <c r="K15" s="179"/>
      <c r="L15" s="179">
        <v>11000000</v>
      </c>
      <c r="M15" s="179"/>
      <c r="N15" s="179">
        <v>14000000</v>
      </c>
      <c r="O15" s="37"/>
      <c r="P15" s="37"/>
      <c r="Q15" s="38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37"/>
      <c r="B16" s="142" t="s">
        <v>102</v>
      </c>
      <c r="C16" s="37"/>
      <c r="D16" s="95">
        <v>3000000</v>
      </c>
      <c r="E16" s="95"/>
      <c r="F16" s="95">
        <v>0</v>
      </c>
      <c r="G16" s="95"/>
      <c r="H16" s="95">
        <v>3000000</v>
      </c>
      <c r="I16" s="37"/>
      <c r="J16" s="179">
        <v>15000000</v>
      </c>
      <c r="K16" s="179"/>
      <c r="L16" s="179">
        <v>0</v>
      </c>
      <c r="M16" s="179"/>
      <c r="N16" s="179">
        <v>15000000</v>
      </c>
      <c r="O16" s="37"/>
      <c r="P16" s="37"/>
      <c r="Q16" s="38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162" customFormat="1" ht="16.5" customHeight="1">
      <c r="A17" s="37"/>
      <c r="B17" s="142" t="s">
        <v>106</v>
      </c>
      <c r="C17" s="37"/>
      <c r="D17" s="95">
        <v>1000000</v>
      </c>
      <c r="E17" s="95"/>
      <c r="F17" s="95">
        <v>0</v>
      </c>
      <c r="G17" s="95"/>
      <c r="H17" s="95">
        <v>1000000</v>
      </c>
      <c r="I17" s="37"/>
      <c r="J17" s="179">
        <v>3000000</v>
      </c>
      <c r="K17" s="179"/>
      <c r="L17" s="179">
        <v>9000000</v>
      </c>
      <c r="M17" s="179"/>
      <c r="N17" s="179">
        <v>12000000</v>
      </c>
      <c r="O17" s="37"/>
      <c r="P17" s="37"/>
      <c r="Q17" s="38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142" t="s">
        <v>112</v>
      </c>
      <c r="C18" s="37"/>
      <c r="D18" s="95">
        <v>0</v>
      </c>
      <c r="E18" s="95"/>
      <c r="F18" s="145">
        <v>1000000</v>
      </c>
      <c r="G18" s="95"/>
      <c r="H18" s="145">
        <v>1000000</v>
      </c>
      <c r="I18" s="37"/>
      <c r="J18" s="179">
        <v>1000000</v>
      </c>
      <c r="K18" s="179"/>
      <c r="L18" s="179">
        <v>1000000</v>
      </c>
      <c r="M18" s="179"/>
      <c r="N18" s="179">
        <v>2000000</v>
      </c>
      <c r="O18" s="37"/>
      <c r="P18" s="37"/>
      <c r="Q18" s="38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130" customFormat="1" ht="16.5" customHeight="1">
      <c r="A19" s="37"/>
      <c r="B19" s="142" t="s">
        <v>110</v>
      </c>
      <c r="C19" s="37"/>
      <c r="D19" s="95">
        <v>0</v>
      </c>
      <c r="E19" s="95">
        <v>1000000</v>
      </c>
      <c r="F19" s="95">
        <v>0</v>
      </c>
      <c r="G19" s="95"/>
      <c r="H19" s="95">
        <v>0</v>
      </c>
      <c r="I19" s="37"/>
      <c r="J19" s="179">
        <v>2000000</v>
      </c>
      <c r="K19" s="179"/>
      <c r="L19" s="179">
        <v>2000000</v>
      </c>
      <c r="M19" s="179"/>
      <c r="N19" s="179">
        <v>4000000</v>
      </c>
      <c r="O19" s="37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130" customFormat="1" ht="16.5" customHeight="1">
      <c r="A20" s="37"/>
      <c r="B20" s="142" t="s">
        <v>113</v>
      </c>
      <c r="C20" s="37"/>
      <c r="D20" s="95">
        <v>0</v>
      </c>
      <c r="E20" s="95"/>
      <c r="F20" s="95">
        <v>0</v>
      </c>
      <c r="G20" s="95"/>
      <c r="H20" s="95">
        <v>0</v>
      </c>
      <c r="I20" s="37"/>
      <c r="J20" s="179">
        <v>0</v>
      </c>
      <c r="K20" s="179"/>
      <c r="L20" s="179">
        <v>1000000</v>
      </c>
      <c r="M20" s="179"/>
      <c r="N20" s="179">
        <v>1000000</v>
      </c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</row>
    <row r="21" spans="1:26" s="162" customFormat="1" ht="16.5" customHeight="1">
      <c r="A21" s="37"/>
      <c r="B21" s="142" t="s">
        <v>161</v>
      </c>
      <c r="C21" s="37"/>
      <c r="D21" s="95">
        <v>0</v>
      </c>
      <c r="E21" s="95"/>
      <c r="F21" s="95">
        <v>0</v>
      </c>
      <c r="G21" s="95"/>
      <c r="H21" s="95">
        <v>0</v>
      </c>
      <c r="I21" s="37"/>
      <c r="J21" s="179">
        <v>0</v>
      </c>
      <c r="K21" s="179"/>
      <c r="L21" s="179">
        <v>147000000</v>
      </c>
      <c r="M21" s="179"/>
      <c r="N21" s="179">
        <v>147000000</v>
      </c>
      <c r="O21" s="37"/>
      <c r="P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94" t="s">
        <v>143</v>
      </c>
      <c r="C22" s="37"/>
      <c r="D22" s="118">
        <v>56000000</v>
      </c>
      <c r="E22" s="37"/>
      <c r="F22" s="118">
        <v>46000000</v>
      </c>
      <c r="G22" s="37"/>
      <c r="H22" s="118">
        <v>102000000</v>
      </c>
      <c r="I22" s="37"/>
      <c r="J22" s="198">
        <v>72000000</v>
      </c>
      <c r="K22" s="175"/>
      <c r="L22" s="198">
        <v>231000000</v>
      </c>
      <c r="M22" s="175"/>
      <c r="N22" s="198">
        <v>303000000</v>
      </c>
      <c r="O22" s="37"/>
      <c r="P22" s="96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94" t="s">
        <v>144</v>
      </c>
      <c r="C23" s="37"/>
      <c r="D23" s="102">
        <v>420000000</v>
      </c>
      <c r="E23" s="37"/>
      <c r="F23" s="102">
        <v>321000000</v>
      </c>
      <c r="G23" s="37"/>
      <c r="H23" s="102">
        <v>741000000</v>
      </c>
      <c r="I23" s="37"/>
      <c r="J23" s="182">
        <v>375000000</v>
      </c>
      <c r="K23" s="175"/>
      <c r="L23" s="182">
        <v>301000000</v>
      </c>
      <c r="M23" s="175"/>
      <c r="N23" s="182">
        <v>676000000</v>
      </c>
      <c r="O23" s="37"/>
      <c r="P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19"/>
      <c r="C24" s="37"/>
      <c r="D24" s="108"/>
      <c r="E24" s="37"/>
      <c r="F24" s="108"/>
      <c r="G24" s="37"/>
      <c r="H24" s="108"/>
      <c r="I24" s="37"/>
      <c r="J24" s="199"/>
      <c r="K24" s="175"/>
      <c r="L24" s="199"/>
      <c r="M24" s="175"/>
      <c r="N24" s="199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6.45" customHeight="1">
      <c r="A25" s="37"/>
      <c r="B25" s="93" t="s">
        <v>145</v>
      </c>
      <c r="C25" s="119"/>
      <c r="D25" s="120">
        <v>0.22600000000000001</v>
      </c>
      <c r="E25" s="119"/>
      <c r="F25" s="120">
        <v>0.29100000000000004</v>
      </c>
      <c r="G25" s="119"/>
      <c r="H25" s="120">
        <v>0.25</v>
      </c>
      <c r="I25" s="119"/>
      <c r="J25" s="200">
        <v>0.19800000000000001</v>
      </c>
      <c r="K25" s="201"/>
      <c r="L25" s="200">
        <v>8.3000000000000004E-2</v>
      </c>
      <c r="M25" s="201"/>
      <c r="N25" s="200">
        <v>0.157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6.45" customHeight="1">
      <c r="A26" s="37"/>
      <c r="B26" s="93" t="s">
        <v>146</v>
      </c>
      <c r="C26" s="119"/>
      <c r="D26" s="120">
        <v>0.26100000000000001</v>
      </c>
      <c r="E26" s="119"/>
      <c r="F26" s="120">
        <v>0.34</v>
      </c>
      <c r="G26" s="119"/>
      <c r="H26" s="120">
        <v>0.28999999999999998</v>
      </c>
      <c r="I26" s="119"/>
      <c r="J26" s="200">
        <v>0.245</v>
      </c>
      <c r="K26" s="201"/>
      <c r="L26" s="200">
        <v>0.35699999999999998</v>
      </c>
      <c r="M26" s="201"/>
      <c r="N26" s="200">
        <v>0.28499999999999998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</sheetData>
  <mergeCells count="6">
    <mergeCell ref="B3:N3"/>
    <mergeCell ref="B4:N4"/>
    <mergeCell ref="B5:N5"/>
    <mergeCell ref="D7:N7"/>
    <mergeCell ref="D8:H8"/>
    <mergeCell ref="J8:N8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28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0.140625" customWidth="1"/>
    <col min="3" max="3" width="13.140625" hidden="1" customWidth="1"/>
    <col min="4" max="4" width="18.14062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0.85546875" customWidth="1"/>
    <col min="10" max="10" width="18.140625" customWidth="1"/>
    <col min="11" max="11" width="13.140625" hidden="1" customWidth="1"/>
    <col min="12" max="12" width="18.140625" customWidth="1"/>
    <col min="13" max="13" width="13.140625" hidden="1" customWidth="1"/>
    <col min="14" max="14" width="18.140625" customWidth="1"/>
    <col min="15" max="15" width="13.140625" hidden="1" customWidth="1"/>
    <col min="16" max="16" width="27.42578125" customWidth="1"/>
    <col min="17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3" t="s">
        <v>147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217" t="s">
        <v>1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217" t="s">
        <v>137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217" t="s">
        <v>37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225" t="s">
        <v>160</v>
      </c>
      <c r="E7" s="222"/>
      <c r="F7" s="222"/>
      <c r="G7" s="222"/>
      <c r="H7" s="222"/>
      <c r="I7" s="222"/>
      <c r="J7" s="222"/>
      <c r="K7" s="222"/>
      <c r="L7" s="222"/>
      <c r="M7" s="222"/>
      <c r="N7" s="223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37"/>
      <c r="D8" s="227">
        <v>45199</v>
      </c>
      <c r="E8" s="222"/>
      <c r="F8" s="222"/>
      <c r="G8" s="222"/>
      <c r="H8" s="223"/>
      <c r="I8" s="116"/>
      <c r="J8" s="227">
        <v>44835</v>
      </c>
      <c r="K8" s="222"/>
      <c r="L8" s="222"/>
      <c r="M8" s="222"/>
      <c r="N8" s="223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5.450000000000003" customHeight="1">
      <c r="A9" s="37"/>
      <c r="B9" s="90"/>
      <c r="C9" s="37"/>
      <c r="D9" s="83" t="s">
        <v>138</v>
      </c>
      <c r="E9" s="117"/>
      <c r="F9" s="83" t="s">
        <v>139</v>
      </c>
      <c r="G9" s="117"/>
      <c r="H9" s="83" t="s">
        <v>140</v>
      </c>
      <c r="I9" s="86"/>
      <c r="J9" s="83" t="s">
        <v>138</v>
      </c>
      <c r="K9" s="117"/>
      <c r="L9" s="83" t="s">
        <v>139</v>
      </c>
      <c r="M9" s="117"/>
      <c r="N9" s="83" t="s">
        <v>140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47" t="s">
        <v>7</v>
      </c>
      <c r="C10" s="37"/>
      <c r="D10" s="103">
        <v>4352000000</v>
      </c>
      <c r="E10" s="103"/>
      <c r="F10" s="103">
        <v>2777000000</v>
      </c>
      <c r="G10" s="103"/>
      <c r="H10" s="103">
        <v>7129000000</v>
      </c>
      <c r="I10" s="103"/>
      <c r="J10" s="197">
        <v>3918000000</v>
      </c>
      <c r="K10" s="197"/>
      <c r="L10" s="197">
        <v>2487000000</v>
      </c>
      <c r="M10" s="197"/>
      <c r="N10" s="197">
        <v>6405000000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46" t="s">
        <v>141</v>
      </c>
      <c r="C11" s="37"/>
      <c r="D11" s="179">
        <v>752000000</v>
      </c>
      <c r="E11" s="175"/>
      <c r="F11" s="179">
        <v>804000000</v>
      </c>
      <c r="G11" s="175"/>
      <c r="H11" s="205">
        <v>1556000000</v>
      </c>
      <c r="I11" s="37"/>
      <c r="J11" s="179">
        <v>460000000</v>
      </c>
      <c r="K11" s="175"/>
      <c r="L11" s="179">
        <v>510000000</v>
      </c>
      <c r="M11" s="175"/>
      <c r="N11" s="205">
        <v>970000000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3" t="s">
        <v>142</v>
      </c>
      <c r="C12" s="37"/>
      <c r="D12" s="93"/>
      <c r="E12" s="37"/>
      <c r="F12" s="93"/>
      <c r="G12" s="37"/>
      <c r="H12" s="93"/>
      <c r="I12" s="37"/>
      <c r="J12" s="93"/>
      <c r="K12" s="37"/>
      <c r="L12" s="93"/>
      <c r="M12" s="37"/>
      <c r="N12" s="9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142" t="s">
        <v>67</v>
      </c>
      <c r="C13" s="37"/>
      <c r="D13" s="95">
        <v>116000000</v>
      </c>
      <c r="E13" s="37"/>
      <c r="F13" s="95">
        <v>44000000</v>
      </c>
      <c r="G13" s="37"/>
      <c r="H13" s="95">
        <v>160000000</v>
      </c>
      <c r="I13" s="37"/>
      <c r="J13" s="179">
        <v>92000000</v>
      </c>
      <c r="K13" s="175"/>
      <c r="L13" s="179">
        <v>34000000</v>
      </c>
      <c r="M13" s="175"/>
      <c r="N13" s="179">
        <v>126000000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142" t="s">
        <v>100</v>
      </c>
      <c r="C14" s="37"/>
      <c r="D14" s="95">
        <v>32000000</v>
      </c>
      <c r="E14" s="37"/>
      <c r="F14" s="95">
        <v>105000000</v>
      </c>
      <c r="G14" s="37"/>
      <c r="H14" s="95">
        <v>137000000</v>
      </c>
      <c r="I14" s="37"/>
      <c r="J14" s="179">
        <v>45000000</v>
      </c>
      <c r="K14" s="175"/>
      <c r="L14" s="179">
        <v>149000000</v>
      </c>
      <c r="M14" s="175"/>
      <c r="N14" s="179">
        <v>194000000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142" t="s">
        <v>104</v>
      </c>
      <c r="C15" s="37"/>
      <c r="D15" s="95">
        <v>22000000</v>
      </c>
      <c r="E15" s="37"/>
      <c r="F15" s="95">
        <v>0</v>
      </c>
      <c r="G15" s="37"/>
      <c r="H15" s="95">
        <v>22000000</v>
      </c>
      <c r="I15" s="37"/>
      <c r="J15" s="179">
        <v>17000000</v>
      </c>
      <c r="K15" s="175"/>
      <c r="L15" s="179">
        <v>14000000</v>
      </c>
      <c r="M15" s="175"/>
      <c r="N15" s="179">
        <v>31000000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132" customFormat="1" ht="16.5" customHeight="1">
      <c r="A16" s="37"/>
      <c r="B16" s="161" t="s">
        <v>158</v>
      </c>
      <c r="C16" s="37"/>
      <c r="D16" s="145">
        <v>10000000</v>
      </c>
      <c r="E16" s="37"/>
      <c r="F16" s="95">
        <v>5000000</v>
      </c>
      <c r="G16" s="37"/>
      <c r="H16" s="95">
        <v>15000000</v>
      </c>
      <c r="I16" s="37"/>
      <c r="J16" s="179">
        <v>0</v>
      </c>
      <c r="K16" s="179"/>
      <c r="L16" s="179">
        <v>0</v>
      </c>
      <c r="M16" s="179"/>
      <c r="N16" s="179">
        <v>0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96"/>
      <c r="B17" s="142" t="s">
        <v>102</v>
      </c>
      <c r="C17" s="93"/>
      <c r="D17" s="95">
        <v>13000000</v>
      </c>
      <c r="E17" s="93"/>
      <c r="F17" s="95">
        <v>0</v>
      </c>
      <c r="G17" s="93"/>
      <c r="H17" s="95">
        <v>13000000</v>
      </c>
      <c r="I17" s="93"/>
      <c r="J17" s="179">
        <v>25000000</v>
      </c>
      <c r="K17" s="206"/>
      <c r="L17" s="179">
        <v>0</v>
      </c>
      <c r="M17" s="206"/>
      <c r="N17" s="179">
        <v>25000000</v>
      </c>
      <c r="O17" s="96"/>
      <c r="P17" s="96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142" t="s">
        <v>110</v>
      </c>
      <c r="C18" s="37"/>
      <c r="D18" s="95">
        <v>3000000</v>
      </c>
      <c r="E18" s="37"/>
      <c r="F18" s="95">
        <v>1000000</v>
      </c>
      <c r="G18" s="37"/>
      <c r="H18" s="95">
        <v>4000000</v>
      </c>
      <c r="I18" s="37"/>
      <c r="J18" s="179">
        <v>13000000</v>
      </c>
      <c r="K18" s="175"/>
      <c r="L18" s="179">
        <v>3000000</v>
      </c>
      <c r="M18" s="175"/>
      <c r="N18" s="179">
        <v>16000000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>
      <c r="A19" s="96"/>
      <c r="B19" s="142" t="s">
        <v>112</v>
      </c>
      <c r="C19" s="93"/>
      <c r="D19" s="95">
        <v>0</v>
      </c>
      <c r="E19" s="93"/>
      <c r="F19" s="95">
        <v>3000000</v>
      </c>
      <c r="G19" s="93"/>
      <c r="H19" s="95">
        <v>3000000</v>
      </c>
      <c r="I19" s="93"/>
      <c r="J19" s="179">
        <v>8000000</v>
      </c>
      <c r="K19" s="206"/>
      <c r="L19" s="179">
        <v>8000000</v>
      </c>
      <c r="M19" s="206"/>
      <c r="N19" s="179">
        <v>16000000</v>
      </c>
      <c r="O19" s="96"/>
      <c r="P19" s="96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37"/>
      <c r="B20" s="142" t="s">
        <v>113</v>
      </c>
      <c r="C20" s="37"/>
      <c r="D20" s="95">
        <v>2000000</v>
      </c>
      <c r="E20" s="94"/>
      <c r="F20" s="95">
        <v>1000000</v>
      </c>
      <c r="G20" s="37"/>
      <c r="H20" s="95">
        <v>3000000</v>
      </c>
      <c r="I20" s="37"/>
      <c r="J20" s="179">
        <v>9000000</v>
      </c>
      <c r="K20" s="176"/>
      <c r="L20" s="179">
        <v>3000000</v>
      </c>
      <c r="M20" s="175"/>
      <c r="N20" s="179">
        <v>12000000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142" t="s">
        <v>106</v>
      </c>
      <c r="C21" s="37"/>
      <c r="D21" s="145">
        <v>1000000</v>
      </c>
      <c r="E21" s="37"/>
      <c r="F21" s="95">
        <v>0</v>
      </c>
      <c r="G21" s="37"/>
      <c r="H21" s="145">
        <v>1000000</v>
      </c>
      <c r="I21" s="37"/>
      <c r="J21" s="179">
        <v>3000000</v>
      </c>
      <c r="K21" s="179"/>
      <c r="L21" s="179">
        <v>20000000</v>
      </c>
      <c r="M21" s="179"/>
      <c r="N21" s="179">
        <v>23000000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s="164" customFormat="1" ht="16.5" customHeight="1">
      <c r="A22" s="37"/>
      <c r="B22" s="142" t="s">
        <v>161</v>
      </c>
      <c r="C22" s="175"/>
      <c r="D22" s="95">
        <v>0</v>
      </c>
      <c r="F22" s="95">
        <v>0</v>
      </c>
      <c r="H22" s="95">
        <v>0</v>
      </c>
      <c r="I22" s="37"/>
      <c r="J22" s="179">
        <v>0</v>
      </c>
      <c r="K22" s="175"/>
      <c r="L22" s="179">
        <v>147000000</v>
      </c>
      <c r="M22" s="175"/>
      <c r="N22" s="179">
        <v>147000000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142" t="s">
        <v>118</v>
      </c>
      <c r="C23" s="37"/>
      <c r="D23" s="95">
        <v>0</v>
      </c>
      <c r="E23" s="148"/>
      <c r="F23" s="95">
        <v>0</v>
      </c>
      <c r="G23" s="95"/>
      <c r="H23" s="95">
        <v>0</v>
      </c>
      <c r="I23" s="148"/>
      <c r="J23" s="179">
        <v>-13000000</v>
      </c>
      <c r="K23" s="179"/>
      <c r="L23" s="179">
        <v>0</v>
      </c>
      <c r="M23" s="179"/>
      <c r="N23" s="179">
        <v>-13000000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94" t="s">
        <v>143</v>
      </c>
      <c r="C24" s="37"/>
      <c r="D24" s="149">
        <v>199000000</v>
      </c>
      <c r="E24" s="150"/>
      <c r="F24" s="149">
        <v>159000000</v>
      </c>
      <c r="G24" s="150"/>
      <c r="H24" s="149">
        <v>358000000</v>
      </c>
      <c r="I24" s="37"/>
      <c r="J24" s="198">
        <v>199000000</v>
      </c>
      <c r="K24" s="175"/>
      <c r="L24" s="198">
        <v>378000000</v>
      </c>
      <c r="M24" s="175"/>
      <c r="N24" s="198">
        <v>577000000</v>
      </c>
      <c r="O24" s="37"/>
      <c r="P24" s="96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6.5" customHeight="1" thickBot="1">
      <c r="A25" s="37"/>
      <c r="B25" s="94" t="s">
        <v>144</v>
      </c>
      <c r="C25" s="37"/>
      <c r="D25" s="102">
        <v>951000000</v>
      </c>
      <c r="E25" s="37"/>
      <c r="F25" s="102">
        <v>963000000</v>
      </c>
      <c r="G25" s="37"/>
      <c r="H25" s="102">
        <v>1914000000</v>
      </c>
      <c r="I25" s="37"/>
      <c r="J25" s="182">
        <v>659000000</v>
      </c>
      <c r="K25" s="175"/>
      <c r="L25" s="182">
        <v>888000000</v>
      </c>
      <c r="M25" s="175"/>
      <c r="N25" s="182">
        <v>1547000000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 thickTop="1">
      <c r="A26" s="37"/>
      <c r="B26" s="19"/>
      <c r="C26" s="37"/>
      <c r="D26" s="108"/>
      <c r="E26" s="37"/>
      <c r="F26" s="108"/>
      <c r="G26" s="37"/>
      <c r="H26" s="108"/>
      <c r="I26" s="37"/>
      <c r="J26" s="212"/>
      <c r="K26" s="213"/>
      <c r="L26" s="212"/>
      <c r="M26" s="213"/>
      <c r="N26" s="212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6.45" customHeight="1">
      <c r="A27" s="37"/>
      <c r="B27" s="133" t="s">
        <v>145</v>
      </c>
      <c r="C27" s="119"/>
      <c r="D27" s="120">
        <v>0.17300000000000001</v>
      </c>
      <c r="E27" s="119"/>
      <c r="F27" s="120">
        <v>0.28999999999999998</v>
      </c>
      <c r="G27" s="119"/>
      <c r="H27" s="120">
        <v>0.218</v>
      </c>
      <c r="I27" s="119"/>
      <c r="J27" s="200">
        <v>0.11699999999999999</v>
      </c>
      <c r="K27" s="201"/>
      <c r="L27" s="200">
        <v>0.20500000000000002</v>
      </c>
      <c r="M27" s="201"/>
      <c r="N27" s="200">
        <v>0.151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26.45" customHeight="1">
      <c r="A28" s="37"/>
      <c r="B28" s="133" t="s">
        <v>146</v>
      </c>
      <c r="C28" s="119"/>
      <c r="D28" s="120">
        <v>0.219</v>
      </c>
      <c r="E28" s="119"/>
      <c r="F28" s="120">
        <v>0.34700000000000003</v>
      </c>
      <c r="G28" s="119"/>
      <c r="H28" s="120">
        <v>0.26800000000000002</v>
      </c>
      <c r="I28" s="119"/>
      <c r="J28" s="200">
        <v>0.16800000000000001</v>
      </c>
      <c r="K28" s="201"/>
      <c r="L28" s="200">
        <v>0.35700000000000004</v>
      </c>
      <c r="M28" s="201"/>
      <c r="N28" s="200">
        <v>0.24199999999999999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</sheetData>
  <mergeCells count="6">
    <mergeCell ref="B3:N3"/>
    <mergeCell ref="B4:N4"/>
    <mergeCell ref="B5:N5"/>
    <mergeCell ref="D7:N7"/>
    <mergeCell ref="D8:H8"/>
    <mergeCell ref="J8:N8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P&amp;L QTD</vt:lpstr>
      <vt:lpstr>P&amp;L YTD</vt:lpstr>
      <vt:lpstr>Balance Sheet</vt:lpstr>
      <vt:lpstr>Cash Flow QTD</vt:lpstr>
      <vt:lpstr>Cash Flow YTD</vt:lpstr>
      <vt:lpstr>Free Cash Flow</vt:lpstr>
      <vt:lpstr>Non-GAAP Adjustments</vt:lpstr>
      <vt:lpstr>Non-GAAP OE Bridge QTD</vt:lpstr>
      <vt:lpstr>Non-GAAP OE Bridge YTD</vt:lpstr>
      <vt:lpstr>Non-GAAP Organic Revenue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Workiva</dc:creator>
  <cp:lastModifiedBy>Doreen Dionne</cp:lastModifiedBy>
  <dcterms:created xsi:type="dcterms:W3CDTF">2022-04-16T15:52:54Z</dcterms:created>
  <dcterms:modified xsi:type="dcterms:W3CDTF">2023-11-02T16:18:22Z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